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445" tabRatio="825" activeTab="0"/>
  </bookViews>
  <sheets>
    <sheet name="свод" sheetId="1" r:id="rId1"/>
  </sheets>
  <definedNames>
    <definedName name="_xlnm.Print_Area" localSheetId="0">'свод'!$A$1:$F$226</definedName>
  </definedNames>
  <calcPr fullCalcOnLoad="1"/>
</workbook>
</file>

<file path=xl/sharedStrings.xml><?xml version="1.0" encoding="utf-8"?>
<sst xmlns="http://schemas.openxmlformats.org/spreadsheetml/2006/main" count="904" uniqueCount="307">
  <si>
    <t>831</t>
  </si>
  <si>
    <t>8510080220</t>
  </si>
  <si>
    <t>852</t>
  </si>
  <si>
    <t>Уплата прочих налогов, сборов и иных платежей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</si>
  <si>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</si>
  <si>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8510080230</t>
  </si>
  <si>
    <t>9110081010</t>
  </si>
  <si>
    <t>8610080620</t>
  </si>
  <si>
    <t>8510000000</t>
  </si>
  <si>
    <t>8500000000</t>
  </si>
  <si>
    <t>0800000000</t>
  </si>
  <si>
    <t>8610000000</t>
  </si>
  <si>
    <t>9110000000</t>
  </si>
  <si>
    <t>9100000000</t>
  </si>
  <si>
    <t>0810000000</t>
  </si>
  <si>
    <t>0810080630</t>
  </si>
  <si>
    <t>0830000000</t>
  </si>
  <si>
    <t>2016 год</t>
  </si>
  <si>
    <t>1800000</t>
  </si>
  <si>
    <t>Резервный фонд в рамках непрограммных расходов отдельных органов исполнительной власти</t>
  </si>
  <si>
    <t>870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</si>
  <si>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</si>
  <si>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</si>
  <si>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Глава администрации Березовского района в рамках непрограммных расходов администрации Березовского района</t>
  </si>
  <si>
    <t>8518021</t>
  </si>
  <si>
    <t>Дотации</t>
  </si>
  <si>
    <t>510</t>
  </si>
  <si>
    <t>Организация общественных работ в рамках непрограммных расходов администрации Березовского района</t>
  </si>
  <si>
    <t>8518103</t>
  </si>
  <si>
    <t>1090000</t>
  </si>
  <si>
    <t>Реализация календарного плана спортивно-массовых мероприятий, подготовка и участие сборных команд района в официальных краевых спортивных мероприятиях</t>
  </si>
  <si>
    <t>Иные дотации</t>
  </si>
  <si>
    <t>1402</t>
  </si>
  <si>
    <t>1810000</t>
  </si>
  <si>
    <t>1598107</t>
  </si>
  <si>
    <t>Подпрограмма "Развитие массовой физической культуры и спорта" муниципальной программы "Развитие физической культуры, спорта в Березовском районе"</t>
  </si>
  <si>
    <t>Муниципальная программа "Развитие физической культуры, спорта в Березовском районе"</t>
  </si>
  <si>
    <t>Расчет коэффициентов К1, К2 для взимания арендной платы</t>
  </si>
  <si>
    <t>Межевание и постановка на кадастровый учет земельных участков</t>
  </si>
  <si>
    <t>Муниципальная программа "Управление муниципальными финансами"</t>
  </si>
  <si>
    <t>9118104</t>
  </si>
  <si>
    <t xml:space="preserve">062 </t>
  </si>
  <si>
    <t>1600000</t>
  </si>
  <si>
    <t>1610000</t>
  </si>
  <si>
    <t>1618101</t>
  </si>
  <si>
    <t>Обеспечение деятельности (оказание услуг) подведомственных учреждений в рамках непрограммных расходов администрации Березовского района (атр предпр)</t>
  </si>
  <si>
    <t>Муниципальная программа "Развитие земельно-имущественных отношений в Березовском районе"</t>
  </si>
  <si>
    <t>Мероприятия муниципальной программы "Развитие земельно-имущественных отношений в Березовском районе"</t>
  </si>
  <si>
    <t>Инвентаризация объектов недвижимости в рамках мероприятий муниципальной программы "Развитие земельно-имущественных отношений в Березовском районе"</t>
  </si>
  <si>
    <t>Публикация информации о предоставлении земельных участков, продаже объектов недвижимости, проведении аукционов, конкурсов, торгов, а также НПА в рамках мероприятий муниципальной программы "Развитие земельно-имущественных отношений в Березовском районе"</t>
  </si>
  <si>
    <t>Демонтаж незаконно установленных рекламных конструкций в рамках мероприятий муниципальной программы "Развитие земельно-имущественных отношений в Березовском районе"</t>
  </si>
  <si>
    <t>Муниципальная программа "Профилактика терроризма и экстремизма на территории Березовского района Красноярского края"</t>
  </si>
  <si>
    <t>Подпрограмма "Профилактика терроризма и экстремизма на территории Березовского района"</t>
  </si>
  <si>
    <t>Расходы по профилактике терроризма и экстремизма</t>
  </si>
  <si>
    <t>Муниципальная программа "Поддержка субъектов малого и среднего предпринимательства в Березовском районе"</t>
  </si>
  <si>
    <t>Подпрограмма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</si>
  <si>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Расходы на обеспечение деятельности Центра содействия малому предпринимательству Березовского района, работающего по принципу "одно окно" подпрограммы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</si>
  <si>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Резерв на увеличение заработной платы</t>
  </si>
  <si>
    <t>Мероприятия муниципальной программы"Развитие молодежной политики Березовского района"</t>
  </si>
  <si>
    <t>Патриотическое воспитание молодежи района в рамках муниципальной программы"Развитие молодежной политики Березовского района"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</si>
  <si>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</si>
  <si>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Дотация на поддержку мер по обеспечению сбалансированности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</si>
  <si>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Доплаты к пенсиям государственных (муниципальных) служащих субъектов Российской Федерации (переданные полномочия) в рамках непрограммных расходов отдельных органов исполнительной власти</t>
  </si>
  <si>
    <t>Полномочия по муниципальному жилищному контролю</t>
  </si>
  <si>
    <t>9148102</t>
  </si>
  <si>
    <t>9168003</t>
  </si>
  <si>
    <t>Передача полномочий в области культуры</t>
  </si>
  <si>
    <t>1598102</t>
  </si>
  <si>
    <t>0107</t>
  </si>
  <si>
    <t>Проведение выборов и референдумов</t>
  </si>
  <si>
    <t>Расходы на проведение выборов</t>
  </si>
  <si>
    <t>1598104</t>
  </si>
  <si>
    <t>1598105</t>
  </si>
  <si>
    <t>1598106</t>
  </si>
  <si>
    <t>121</t>
  </si>
  <si>
    <t>122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</si>
  <si>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</si>
  <si>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</si>
  <si>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</si>
  <si>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</si>
  <si>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</si>
  <si>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</si>
  <si>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Массовый спорт</t>
  </si>
  <si>
    <t>Фонд оплаты труда казенных учреждений и взносы по обязательному социальному страхованию</t>
  </si>
  <si>
    <t>111</t>
  </si>
  <si>
    <t>612</t>
  </si>
  <si>
    <t>Субсидии бюджетным учреждениям на иные цели</t>
  </si>
  <si>
    <t>Передача полномочий по градостроительной деятельности</t>
  </si>
  <si>
    <t>Передача полномочий по муниципальному земельному контролю</t>
  </si>
  <si>
    <t>1598026</t>
  </si>
  <si>
    <t>1598028</t>
  </si>
  <si>
    <t>9128025</t>
  </si>
  <si>
    <t>Функционирование муниципального отдела культуры</t>
  </si>
  <si>
    <t>9160000</t>
  </si>
  <si>
    <t>Помоги пойти учиться</t>
  </si>
  <si>
    <t>8518105</t>
  </si>
  <si>
    <t>Наименование Главных распорядителей, получателей бюджетных средств и наименование показателей бюджетной классификации</t>
  </si>
  <si>
    <t>Другие вопросы в области социальной политики</t>
  </si>
  <si>
    <t>Другие общегосударственные вопросы</t>
  </si>
  <si>
    <t>Другие вопросы в области национальной экономики</t>
  </si>
  <si>
    <t>Функционирование высшего должностного лица субъекта РФ и органа местного самоуправления</t>
  </si>
  <si>
    <t>0113</t>
  </si>
  <si>
    <t>0804</t>
  </si>
  <si>
    <t>ВСЕГО</t>
  </si>
  <si>
    <t>0707</t>
  </si>
  <si>
    <t>0104</t>
  </si>
  <si>
    <t>0405</t>
  </si>
  <si>
    <t>0412</t>
  </si>
  <si>
    <t>0102</t>
  </si>
  <si>
    <t>0801</t>
  </si>
  <si>
    <t>012</t>
  </si>
  <si>
    <t>891</t>
  </si>
  <si>
    <t>062</t>
  </si>
  <si>
    <t>133</t>
  </si>
  <si>
    <t>Р, ПР</t>
  </si>
  <si>
    <t>ЦСР</t>
  </si>
  <si>
    <t>ВР</t>
  </si>
  <si>
    <t>КВ</t>
  </si>
  <si>
    <t>115</t>
  </si>
  <si>
    <t>Защита населения и территории от последствий ЧС природного и техногеного характера</t>
  </si>
  <si>
    <t>1006</t>
  </si>
  <si>
    <t>0111</t>
  </si>
  <si>
    <t>Условно утверждаемые расходы</t>
  </si>
  <si>
    <t>Резервные фонды</t>
  </si>
  <si>
    <t>0408</t>
  </si>
  <si>
    <t>Транспорт</t>
  </si>
  <si>
    <t xml:space="preserve">Молодежная политика  </t>
  </si>
  <si>
    <t>1500000</t>
  </si>
  <si>
    <t>1590000</t>
  </si>
  <si>
    <t>Непрограммные расходы администрации Березовского района</t>
  </si>
  <si>
    <t>Функционирование администрации Березовского района</t>
  </si>
  <si>
    <t>8500000</t>
  </si>
  <si>
    <t>8510000</t>
  </si>
  <si>
    <t>Возмещение затрат пассажирских перевозок между населенными пунктами в рамках непрограммных расходов администрации Березовского района</t>
  </si>
  <si>
    <t>Субсидии юридическим лицам (кроме некоммерческих организаций), индивидуальным предпринимателям, физическим лицам</t>
  </si>
  <si>
    <t>8518358</t>
  </si>
  <si>
    <t>810</t>
  </si>
  <si>
    <t>1100000</t>
  </si>
  <si>
    <t>1110000</t>
  </si>
  <si>
    <t>1102</t>
  </si>
  <si>
    <t>0900000</t>
  </si>
  <si>
    <t>0910000</t>
  </si>
  <si>
    <t>Непрограммные расходы отдельных органов исполнительной власти</t>
  </si>
  <si>
    <t>Функционирование муниципального управления социальной защиты населения</t>
  </si>
  <si>
    <t>9100000</t>
  </si>
  <si>
    <t>9120000</t>
  </si>
  <si>
    <t>1118101</t>
  </si>
  <si>
    <t>1098107</t>
  </si>
  <si>
    <t>8518101</t>
  </si>
  <si>
    <t>0918101</t>
  </si>
  <si>
    <t>1818801</t>
  </si>
  <si>
    <t>8518062</t>
  </si>
  <si>
    <t>147</t>
  </si>
  <si>
    <t>Функционирование МКУ служба "Заказчика" по управлению ЖКХ и жилищной политики Березовского района</t>
  </si>
  <si>
    <t>9140000</t>
  </si>
  <si>
    <t>1430075170</t>
  </si>
  <si>
    <t>Дотация на выравнивание</t>
  </si>
  <si>
    <t>Ведомственная структура расходов  бюджета  поселка Березовка на  2016 год</t>
  </si>
  <si>
    <t>018</t>
  </si>
  <si>
    <t>Администрация поселка  Березовка Березовского района</t>
  </si>
  <si>
    <t>Функционирование поселкового  Совета депутатов</t>
  </si>
  <si>
    <t xml:space="preserve">Глава  поселка </t>
  </si>
  <si>
    <t xml:space="preserve">Фонд оплаты труда государственных (муниципальных) органов </t>
  </si>
  <si>
    <t xml:space="preserve">Взносы  по обязательному  социальному страхованию на выплаты денежного содержания  и иные выплаты работникам государственных ( муниципальных ) органов </t>
  </si>
  <si>
    <t>129</t>
  </si>
  <si>
    <t>Непрограммные расходы администрации  поселка Березовка Березовского района</t>
  </si>
  <si>
    <t>Функционирование администрации поселка Березовка Березовского района</t>
  </si>
  <si>
    <t xml:space="preserve">Руководство и управление в сфере установленных функций органов государственной (муниципальной) власти в рамках непрограммных расходов администрации поселка Березовка </t>
  </si>
  <si>
    <t>8510081030</t>
  </si>
  <si>
    <t xml:space="preserve">Муниципальная программа "Профилактика экстремизма и терроризма на территрии поселка Березовка" </t>
  </si>
  <si>
    <t>240</t>
  </si>
  <si>
    <t>1100</t>
  </si>
  <si>
    <t xml:space="preserve">Массовый спорт </t>
  </si>
  <si>
    <t>Муниципальная программа " Содействие развитию физической культурыи спорта поселка Березовка" на 2016-2018 годы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</si>
  <si>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 и  спорта" поселка Березовка на 2016-2018 годы </t>
  </si>
  <si>
    <t xml:space="preserve">Мероприятия по реализации комплекса мероприятияй , обеспечивающих организацию трудового отряда </t>
  </si>
  <si>
    <t xml:space="preserve"> Спортивные мероприятия  </t>
  </si>
  <si>
    <t>Муниципальная программа "Повышение качества жизни и прочие мероприятия на территоррии поселка" на 2016-2018 годы</t>
  </si>
  <si>
    <t xml:space="preserve">Прочая закупка товаров, работ и услуг для обеспечения государственных (муниципальных)нужд </t>
  </si>
  <si>
    <t>0310</t>
  </si>
  <si>
    <t xml:space="preserve">МКУ ЦБМО п. Березовка </t>
  </si>
  <si>
    <t xml:space="preserve">Обеспечение деятельности (оказание услуг) подведомственных учреждений  </t>
  </si>
  <si>
    <t xml:space="preserve">Фонд оплаты труда  казенных учреждений  </t>
  </si>
  <si>
    <t xml:space="preserve">Взносы  по обязательному  социальному страхованию на выплаты по оплате труда  работников  и иные  денежного содержания  и иные выплаты работникам государственных ( муниципальных ) органов </t>
  </si>
  <si>
    <t>119</t>
  </si>
  <si>
    <t>Функционирование  администрации поселка Березовка Березовского района</t>
  </si>
  <si>
    <t>Дорожное хозяйство (дорожные фонды)</t>
  </si>
  <si>
    <t>0409</t>
  </si>
  <si>
    <t xml:space="preserve">Муниципальная программа  " Повышение качества жизни и прочие мероприятия на территории поселка Березовка  на 2016-2018 годы 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</si>
  <si>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</si>
  <si>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2016-2018 годы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</si>
  <si>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</si>
  <si>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</si>
  <si>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</si>
  <si>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 xml:space="preserve">Безопасность дорожного движения </t>
  </si>
  <si>
    <t>0728004</t>
  </si>
  <si>
    <t>Расходы  на софинансирование</t>
  </si>
  <si>
    <t>Непрограммые расходы Администрации поселка Березовка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</si>
  <si>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</si>
  <si>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</si>
  <si>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>ЖИЛИЩНО-КОММУНАЛЬНОЕ ХОЗЯЙСТВО</t>
  </si>
  <si>
    <t>0500</t>
  </si>
  <si>
    <t>Благоустройство</t>
  </si>
  <si>
    <t>0503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</si>
  <si>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2016-2018 годы 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</si>
  <si>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</si>
  <si>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</si>
  <si>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</si>
  <si>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</si>
  <si>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Расходы на прочее благоустройство </t>
  </si>
  <si>
    <t>Мероприятия  в области ЖКХ</t>
  </si>
  <si>
    <t>0505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</si>
  <si>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</si>
  <si>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</si>
  <si>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 xml:space="preserve">Содержание  муниципальных сетей </t>
  </si>
  <si>
    <t>0798004</t>
  </si>
  <si>
    <t>Прочее муниципальное имущество</t>
  </si>
  <si>
    <t>0798005</t>
  </si>
  <si>
    <t>Муниципальная программа " Культура поселка Березовка " на 2016-2018</t>
  </si>
  <si>
    <t>Подпрограмма " Сохранение культурного наследия" в рамках муниципальной программы  " Культура поселка Березовка " на 2016-2018 годы  (ЦБС)</t>
  </si>
  <si>
    <t>Обеспечение деятельности(оказание услуг) подведомственных учреждений (библиотека)</t>
  </si>
  <si>
    <t>Субсидия бюджетному учреждению культуры на финансовое  обеспечение муниципального задания на оказание муниципальных услуг</t>
  </si>
  <si>
    <t>Субсидия на иные цели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</si>
  <si>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2016-2018 годы </t>
  </si>
  <si>
    <t>Обеспечение деятельности(оказание услуг) подведомственных учреждений (ДК)</t>
  </si>
  <si>
    <t>600</t>
  </si>
  <si>
    <t>610</t>
  </si>
  <si>
    <t>Мероприятия в рамках муниципальной программы " Культура поселка Березовка " на 2016-2018 годы</t>
  </si>
  <si>
    <t>Мероприятия в области культуры</t>
  </si>
  <si>
    <t>1300000,0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</si>
  <si>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</si>
  <si>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</si>
  <si>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</si>
  <si>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</si>
  <si>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 xml:space="preserve">Социальное обеспечение населения </t>
  </si>
  <si>
    <t>1003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</si>
  <si>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</si>
  <si>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>КУЛЬТУРА</t>
  </si>
  <si>
    <t>ФИЗИЧЕСКАЯ КУЛЬТУРА, СПОРТ И МОЛОДЕЖНАЯ ПОЛИТИКА</t>
  </si>
  <si>
    <t>Муниципальная программа "Молодежь поселка Березовка в ХХ1 веке"</t>
  </si>
  <si>
    <t>880</t>
  </si>
  <si>
    <t>8510085140</t>
  </si>
  <si>
    <t>0700000000</t>
  </si>
  <si>
    <t>0720000000</t>
  </si>
  <si>
    <t>8510081040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</si>
  <si>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</si>
  <si>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</si>
  <si>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8100000000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</si>
  <si>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</si>
  <si>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Березовский поселковый  Совет депутатов</t>
  </si>
  <si>
    <t>Непрограммные расходы поселкового Совета депутатов</t>
  </si>
  <si>
    <t>Председатель поселкового  Совета Депутатов</t>
  </si>
  <si>
    <t>Руководство и управление в сфере установленных функций органов государственной (муниципальной) власти в рамках непрограммных расходов поселкового  Совета депутатов</t>
  </si>
  <si>
    <t>НАЦИОНАЛЬНАЯ ЭКОНОМИКА</t>
  </si>
  <si>
    <t>0400</t>
  </si>
  <si>
    <t xml:space="preserve">Непрограммные расходы Администрации поселка Березовка </t>
  </si>
  <si>
    <t xml:space="preserve">Организация выборов  </t>
  </si>
  <si>
    <t xml:space="preserve"> Спортивные мероприятия  а рамках муниципальной программы " Содействие развитию  физической культуры и спорта "</t>
  </si>
  <si>
    <t>0790080010</t>
  </si>
  <si>
    <t>0790080050</t>
  </si>
  <si>
    <t>Прочая закупка товаров, работ и услуг для обеспечения государственных (муниципальных)нужд  (мероприятия пожарной безопасности)</t>
  </si>
  <si>
    <t>0710000000</t>
  </si>
  <si>
    <t>0710080010</t>
  </si>
  <si>
    <t>0710080030</t>
  </si>
  <si>
    <t>0710080040</t>
  </si>
  <si>
    <t>0710080050</t>
  </si>
  <si>
    <t>0790080030</t>
  </si>
  <si>
    <t>0790080040</t>
  </si>
  <si>
    <t xml:space="preserve">Содержание муниципального имущества  </t>
  </si>
  <si>
    <t>0830080640</t>
  </si>
  <si>
    <t>0890000000</t>
  </si>
  <si>
    <t>0890080010</t>
  </si>
  <si>
    <t>8510080250</t>
  </si>
  <si>
    <t>530</t>
  </si>
  <si>
    <t>500</t>
  </si>
  <si>
    <t>8510080300</t>
  </si>
  <si>
    <t>320</t>
  </si>
  <si>
    <t>0900000000</t>
  </si>
  <si>
    <t>0910000000</t>
  </si>
  <si>
    <t>0910080620</t>
  </si>
  <si>
    <t>0990080020</t>
  </si>
  <si>
    <t>622</t>
  </si>
  <si>
    <t>0850080010</t>
  </si>
  <si>
    <t>8110080240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</si>
  <si>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</si>
  <si>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Мероприятия  в рамках  М.П. "Профилактика экстремизма и терроризма на территрии поселка Березовка" </t>
  </si>
  <si>
    <t>0300</t>
  </si>
  <si>
    <t>Другие вопросы социальной политики</t>
  </si>
  <si>
    <t xml:space="preserve">Материальная помощь при пожаре </t>
  </si>
  <si>
    <t>300</t>
  </si>
  <si>
    <t>ГП "Развитие транспортной системы"  п/п  " Дороги Красноярья" -содержание автомобильных дорог общего пользования и ремонт автодорог</t>
  </si>
  <si>
    <t>0720073930</t>
  </si>
  <si>
    <t xml:space="preserve">Расходы  на софинансирование на  содержанию автодорог и ремонт автодорог  </t>
  </si>
  <si>
    <t>07200S3930</t>
  </si>
  <si>
    <t xml:space="preserve">Г.П. " Развитие транспортной системы" п/п " Безопасность дорожного движения" </t>
  </si>
  <si>
    <t xml:space="preserve">Софинансирование ГП " Развитие транспортной системы" " п/п Безопасность дорожного движения  </t>
  </si>
  <si>
    <t>0720074920</t>
  </si>
  <si>
    <t>07200S4920</t>
  </si>
  <si>
    <t>0720080010</t>
  </si>
  <si>
    <t>0720080030</t>
  </si>
  <si>
    <t>540</t>
  </si>
  <si>
    <t xml:space="preserve">Передача  части полномочий по муниципальному земельному контролю </t>
  </si>
  <si>
    <t>8110080250</t>
  </si>
  <si>
    <t xml:space="preserve">Передача полномочий  на осуществление полномочий по муниципальному внешнему контролю Березовскому району </t>
  </si>
  <si>
    <t xml:space="preserve">Субвенции по передаваемым полномочиям  </t>
  </si>
  <si>
    <t>8510080280</t>
  </si>
  <si>
    <t>Приложение № 2                                                                                                                                                                                            к решению сессии поселкового                                                                                                                                                                                           Совета депутатов                                                                                                                                                                                                              от 30.05.2016 № 10-1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</si>
</sst>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0"/>
    <numFmt numFmtId="178" formatCode="000"/>
    <numFmt numFmtId="179" formatCode="0.000"/>
    <numFmt numFmtId="180" formatCode="0000"/>
    <numFmt numFmtId="181" formatCode="\О\б\щ\и\й"/>
    <numFmt numFmtId="182" formatCode="#,##0.0"/>
    <numFmt numFmtId="183" formatCode="000000"/>
    <numFmt numFmtId="184" formatCode="?"/>
    <numFmt numFmtId="185" formatCode="#,##0.00&quot;р.&quot;"/>
    <numFmt numFmtId="186" formatCode="[$-FC19]d\ mmmm\ yyyy\ &quot;г.&quot;"/>
    <numFmt numFmtId="187" formatCode="[$-409]dddd\,\ mmmm\ dd\,\ yyyy"/>
    <numFmt numFmtId="188" formatCode="[$-409]h:mm:ss\ AM/PM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0" fontId="17" fillId="35" borderId="0" xfId="0" applyFont="1" applyFill="1" applyAlignment="1">
      <alignment/>
    </xf>
    <xf numFmtId="49" fontId="15" fillId="35" borderId="10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0" fontId="15" fillId="35" borderId="0" xfId="0" applyFont="1" applyFill="1" applyAlignment="1">
      <alignment/>
    </xf>
    <xf numFmtId="0" fontId="13" fillId="34" borderId="10" xfId="0" applyFont="1" applyFill="1" applyBorder="1" applyAlignment="1">
      <alignment vertical="top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top" wrapText="1"/>
    </xf>
    <xf numFmtId="49" fontId="17" fillId="35" borderId="10" xfId="0" applyNumberFormat="1" applyFont="1" applyFill="1" applyBorder="1" applyAlignment="1">
      <alignment horizontal="center" vertical="top" wrapText="1"/>
    </xf>
    <xf numFmtId="49" fontId="17" fillId="34" borderId="10" xfId="0" applyNumberFormat="1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0" fontId="15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wrapText="1"/>
    </xf>
    <xf numFmtId="0" fontId="12" fillId="3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2" fillId="2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" fontId="15" fillId="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Alignment="1">
      <alignment horizontal="right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2" fontId="19" fillId="0" borderId="11" xfId="57" applyNumberFormat="1" applyFont="1" applyBorder="1" applyAlignment="1">
      <alignment horizontal="center" vertical="center"/>
    </xf>
    <xf numFmtId="2" fontId="19" fillId="0" borderId="10" xfId="57" applyNumberFormat="1" applyFont="1" applyBorder="1" applyAlignment="1">
      <alignment horizontal="center" vertical="center"/>
    </xf>
    <xf numFmtId="49" fontId="19" fillId="0" borderId="10" xfId="57" applyNumberFormat="1" applyFont="1" applyBorder="1" applyAlignment="1">
      <alignment horizontal="center" vertical="center"/>
    </xf>
    <xf numFmtId="2" fontId="20" fillId="0" borderId="11" xfId="57" applyNumberFormat="1" applyFont="1" applyBorder="1" applyAlignment="1">
      <alignment horizontal="left" vertical="top" wrapText="1"/>
    </xf>
    <xf numFmtId="49" fontId="21" fillId="0" borderId="11" xfId="57" applyNumberFormat="1" applyFont="1" applyBorder="1" applyAlignment="1">
      <alignment horizontal="center" vertical="center"/>
    </xf>
    <xf numFmtId="49" fontId="21" fillId="0" borderId="10" xfId="57" applyNumberFormat="1" applyFont="1" applyBorder="1" applyAlignment="1">
      <alignment horizontal="center" vertical="center"/>
    </xf>
    <xf numFmtId="2" fontId="20" fillId="0" borderId="10" xfId="57" applyNumberFormat="1" applyFont="1" applyBorder="1" applyAlignment="1">
      <alignment horizontal="center" vertical="center"/>
    </xf>
    <xf numFmtId="2" fontId="11" fillId="36" borderId="11" xfId="57" applyNumberFormat="1" applyFont="1" applyFill="1" applyBorder="1" applyAlignment="1">
      <alignment horizontal="left"/>
    </xf>
    <xf numFmtId="2" fontId="18" fillId="36" borderId="11" xfId="57" applyNumberFormat="1" applyFont="1" applyFill="1" applyBorder="1" applyAlignment="1">
      <alignment horizontal="center" vertical="center"/>
    </xf>
    <xf numFmtId="2" fontId="18" fillId="36" borderId="10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center" vertical="center"/>
    </xf>
    <xf numFmtId="2" fontId="19" fillId="38" borderId="10" xfId="57" applyNumberFormat="1" applyFont="1" applyFill="1" applyBorder="1" applyAlignment="1">
      <alignment horizontal="left" vertical="top" wrapText="1" shrinkToFit="1"/>
    </xf>
    <xf numFmtId="2" fontId="19" fillId="38" borderId="11" xfId="57" applyNumberFormat="1" applyFont="1" applyFill="1" applyBorder="1" applyAlignment="1">
      <alignment horizontal="center" vertical="center"/>
    </xf>
    <xf numFmtId="2" fontId="19" fillId="38" borderId="10" xfId="57" applyNumberFormat="1" applyFont="1" applyFill="1" applyBorder="1" applyAlignment="1">
      <alignment horizontal="center" vertical="center"/>
    </xf>
    <xf numFmtId="49" fontId="19" fillId="38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 shrinkToFit="1"/>
    </xf>
    <xf numFmtId="2" fontId="19" fillId="39" borderId="10" xfId="57" applyNumberFormat="1" applyFont="1" applyFill="1" applyBorder="1" applyAlignment="1">
      <alignment horizontal="left" vertical="top" wrapText="1" shrinkToFit="1"/>
    </xf>
    <xf numFmtId="2" fontId="19" fillId="39" borderId="11" xfId="57" applyNumberFormat="1" applyFont="1" applyFill="1" applyBorder="1" applyAlignment="1">
      <alignment horizontal="center" vertical="center"/>
    </xf>
    <xf numFmtId="2" fontId="19" fillId="39" borderId="10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left" vertical="center" wrapText="1" shrinkToFit="1"/>
    </xf>
    <xf numFmtId="49" fontId="19" fillId="37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/>
    </xf>
    <xf numFmtId="49" fontId="19" fillId="37" borderId="11" xfId="57" applyNumberFormat="1" applyFont="1" applyFill="1" applyBorder="1" applyAlignment="1">
      <alignment horizontal="center" vertical="center"/>
    </xf>
    <xf numFmtId="2" fontId="21" fillId="37" borderId="10" xfId="57" applyNumberFormat="1" applyFont="1" applyFill="1" applyBorder="1" applyAlignment="1">
      <alignment horizontal="left" vertical="center" wrapText="1" shrinkToFit="1"/>
    </xf>
    <xf numFmtId="2" fontId="18" fillId="39" borderId="11" xfId="57" applyNumberFormat="1" applyFont="1" applyFill="1" applyBorder="1" applyAlignment="1">
      <alignment horizontal="center" vertical="center"/>
    </xf>
    <xf numFmtId="2" fontId="18" fillId="39" borderId="10" xfId="57" applyNumberFormat="1" applyFont="1" applyFill="1" applyBorder="1" applyAlignment="1">
      <alignment horizontal="center" vertical="center"/>
    </xf>
    <xf numFmtId="2" fontId="19" fillId="0" borderId="11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left" vertical="top" wrapText="1" shrinkToFit="1"/>
    </xf>
    <xf numFmtId="2" fontId="19" fillId="36" borderId="12" xfId="57" applyNumberFormat="1" applyFont="1" applyFill="1" applyBorder="1" applyAlignment="1">
      <alignment horizontal="left" shrinkToFit="1"/>
    </xf>
    <xf numFmtId="2" fontId="19" fillId="36" borderId="11" xfId="57" applyNumberFormat="1" applyFont="1" applyFill="1" applyBorder="1" applyAlignment="1">
      <alignment horizontal="center" vertical="center"/>
    </xf>
    <xf numFmtId="2" fontId="19" fillId="36" borderId="10" xfId="57" applyNumberFormat="1" applyFont="1" applyFill="1" applyBorder="1" applyAlignment="1">
      <alignment horizontal="center" vertical="center"/>
    </xf>
    <xf numFmtId="2" fontId="19" fillId="37" borderId="12" xfId="57" applyNumberFormat="1" applyFont="1" applyFill="1" applyBorder="1" applyAlignment="1">
      <alignment horizontal="left" shrinkToFit="1"/>
    </xf>
    <xf numFmtId="2" fontId="19" fillId="37" borderId="10" xfId="57" applyNumberFormat="1" applyFont="1" applyFill="1" applyBorder="1" applyAlignment="1">
      <alignment horizontal="left" vertical="top" wrapText="1" shrinkToFit="1"/>
    </xf>
    <xf numFmtId="2" fontId="19" fillId="37" borderId="11" xfId="57" applyNumberFormat="1" applyFont="1" applyFill="1" applyBorder="1" applyAlignment="1">
      <alignment horizontal="left" wrapText="1" shrinkToFit="1"/>
    </xf>
    <xf numFmtId="2" fontId="20" fillId="0" borderId="10" xfId="57" applyNumberFormat="1" applyFont="1" applyFill="1" applyBorder="1" applyAlignment="1">
      <alignment horizontal="left" wrapText="1"/>
    </xf>
    <xf numFmtId="2" fontId="20" fillId="0" borderId="10" xfId="57" applyNumberFormat="1" applyFont="1" applyFill="1" applyBorder="1" applyAlignment="1">
      <alignment horizontal="left" vertical="center" wrapText="1" shrinkToFit="1"/>
    </xf>
    <xf numFmtId="2" fontId="18" fillId="37" borderId="12" xfId="57" applyNumberFormat="1" applyFont="1" applyFill="1" applyBorder="1" applyAlignment="1">
      <alignment horizontal="left"/>
    </xf>
    <xf numFmtId="2" fontId="18" fillId="37" borderId="10" xfId="57" applyNumberFormat="1" applyFont="1" applyFill="1" applyBorder="1" applyAlignment="1">
      <alignment horizontal="center" vertical="center"/>
    </xf>
    <xf numFmtId="2" fontId="18" fillId="37" borderId="12" xfId="57" applyNumberFormat="1" applyFont="1" applyFill="1" applyBorder="1" applyAlignment="1">
      <alignment horizontal="left" wrapText="1"/>
    </xf>
    <xf numFmtId="2" fontId="19" fillId="0" borderId="10" xfId="57" applyNumberFormat="1" applyFont="1" applyFill="1" applyBorder="1" applyAlignment="1">
      <alignment horizontal="left" wrapText="1"/>
    </xf>
    <xf numFmtId="2" fontId="19" fillId="0" borderId="10" xfId="57" applyNumberFormat="1" applyFont="1" applyBorder="1" applyAlignment="1">
      <alignment horizontal="left" vertical="center" wrapText="1" shrinkToFit="1"/>
    </xf>
    <xf numFmtId="49" fontId="19" fillId="0" borderId="11" xfId="57" applyNumberFormat="1" applyFont="1" applyBorder="1" applyAlignment="1">
      <alignment horizontal="center" vertical="center"/>
    </xf>
    <xf numFmtId="2" fontId="19" fillId="0" borderId="11" xfId="57" applyNumberFormat="1" applyFont="1" applyBorder="1" applyAlignment="1">
      <alignment horizontal="left" wrapText="1" shrinkToFit="1"/>
    </xf>
    <xf numFmtId="2" fontId="19" fillId="0" borderId="11" xfId="57" applyNumberFormat="1" applyFont="1" applyBorder="1" applyAlignment="1">
      <alignment horizontal="left" vertical="center" wrapText="1" shrinkToFit="1"/>
    </xf>
    <xf numFmtId="49" fontId="19" fillId="0" borderId="11" xfId="57" applyNumberFormat="1" applyFont="1" applyFill="1" applyBorder="1" applyAlignment="1">
      <alignment horizontal="center" vertical="center"/>
    </xf>
    <xf numFmtId="2" fontId="18" fillId="37" borderId="11" xfId="57" applyNumberFormat="1" applyFont="1" applyFill="1" applyBorder="1" applyAlignment="1">
      <alignment horizontal="left"/>
    </xf>
    <xf numFmtId="2" fontId="18" fillId="37" borderId="11" xfId="57" applyNumberFormat="1" applyFont="1" applyFill="1" applyBorder="1" applyAlignment="1">
      <alignment horizontal="center" vertical="center"/>
    </xf>
    <xf numFmtId="49" fontId="18" fillId="37" borderId="10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left" vertical="top" wrapText="1"/>
    </xf>
    <xf numFmtId="2" fontId="20" fillId="36" borderId="10" xfId="57" applyNumberFormat="1" applyFont="1" applyFill="1" applyBorder="1" applyAlignment="1">
      <alignment horizontal="left"/>
    </xf>
    <xf numFmtId="2" fontId="21" fillId="0" borderId="10" xfId="57" applyNumberFormat="1" applyFont="1" applyBorder="1" applyAlignment="1">
      <alignment horizontal="left" vertical="top" wrapText="1"/>
    </xf>
    <xf numFmtId="0" fontId="15" fillId="37" borderId="10" xfId="0" applyFont="1" applyFill="1" applyBorder="1" applyAlignment="1">
      <alignment horizontal="left" vertical="top" wrapText="1"/>
    </xf>
    <xf numFmtId="2" fontId="20" fillId="40" borderId="10" xfId="57" applyNumberFormat="1" applyFont="1" applyFill="1" applyBorder="1" applyAlignment="1">
      <alignment horizontal="left" vertical="top" wrapText="1"/>
    </xf>
    <xf numFmtId="2" fontId="20" fillId="37" borderId="11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left" wrapText="1" shrinkToFit="1"/>
    </xf>
    <xf numFmtId="49" fontId="19" fillId="0" borderId="10" xfId="57" applyNumberFormat="1" applyFont="1" applyFill="1" applyBorder="1" applyAlignment="1">
      <alignment horizontal="center" vertical="center"/>
    </xf>
    <xf numFmtId="2" fontId="18" fillId="37" borderId="10" xfId="57" applyNumberFormat="1" applyFont="1" applyFill="1" applyBorder="1" applyAlignment="1">
      <alignment horizontal="left" vertical="top" wrapText="1" shrinkToFit="1"/>
    </xf>
    <xf numFmtId="49" fontId="19" fillId="36" borderId="10" xfId="57" applyNumberFormat="1" applyFont="1" applyFill="1" applyBorder="1" applyAlignment="1">
      <alignment horizontal="center" vertical="center"/>
    </xf>
    <xf numFmtId="2" fontId="20" fillId="40" borderId="10" xfId="57" applyNumberFormat="1" applyFont="1" applyFill="1" applyBorder="1" applyAlignment="1">
      <alignment horizontal="left"/>
    </xf>
    <xf numFmtId="2" fontId="18" fillId="40" borderId="10" xfId="57" applyNumberFormat="1" applyFont="1" applyFill="1" applyBorder="1" applyAlignment="1">
      <alignment horizontal="left"/>
    </xf>
    <xf numFmtId="49" fontId="19" fillId="36" borderId="11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left" vertical="center" wrapText="1" shrinkToFit="1"/>
    </xf>
    <xf numFmtId="2" fontId="18" fillId="40" borderId="11" xfId="57" applyNumberFormat="1" applyFont="1" applyFill="1" applyBorder="1" applyAlignment="1">
      <alignment horizontal="left"/>
    </xf>
    <xf numFmtId="2" fontId="23" fillId="39" borderId="10" xfId="57" applyNumberFormat="1" applyFont="1" applyFill="1" applyBorder="1" applyAlignment="1">
      <alignment horizontal="left" vertical="top" wrapText="1" shrinkToFit="1"/>
    </xf>
    <xf numFmtId="2" fontId="20" fillId="0" borderId="11" xfId="57" applyNumberFormat="1" applyFont="1" applyFill="1" applyBorder="1" applyAlignment="1">
      <alignment horizontal="center" vertical="center"/>
    </xf>
    <xf numFmtId="2" fontId="20" fillId="39" borderId="10" xfId="57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>
      <alignment horizontal="left" vertical="center" wrapText="1"/>
    </xf>
    <xf numFmtId="2" fontId="18" fillId="40" borderId="11" xfId="57" applyNumberFormat="1" applyFont="1" applyFill="1" applyBorder="1" applyAlignment="1">
      <alignment horizontal="center" vertical="center"/>
    </xf>
    <xf numFmtId="2" fontId="18" fillId="40" borderId="10" xfId="57" applyNumberFormat="1" applyFont="1" applyFill="1" applyBorder="1" applyAlignment="1">
      <alignment horizontal="center" vertical="center"/>
    </xf>
    <xf numFmtId="2" fontId="20" fillId="40" borderId="10" xfId="57" applyNumberFormat="1" applyFont="1" applyFill="1" applyBorder="1" applyAlignment="1">
      <alignment horizontal="center" vertical="center"/>
    </xf>
    <xf numFmtId="49" fontId="6" fillId="40" borderId="11" xfId="0" applyNumberFormat="1" applyFont="1" applyFill="1" applyBorder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" fontId="11" fillId="40" borderId="10" xfId="0" applyNumberFormat="1" applyFont="1" applyFill="1" applyBorder="1" applyAlignment="1">
      <alignment horizontal="center" vertical="center" wrapText="1"/>
    </xf>
    <xf numFmtId="2" fontId="20" fillId="40" borderId="11" xfId="57" applyNumberFormat="1" applyFont="1" applyFill="1" applyBorder="1" applyAlignment="1">
      <alignment horizontal="center" vertical="center"/>
    </xf>
    <xf numFmtId="49" fontId="20" fillId="40" borderId="10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2" fontId="18" fillId="37" borderId="10" xfId="57" applyNumberFormat="1" applyFont="1" applyFill="1" applyBorder="1" applyAlignment="1">
      <alignment horizontal="left" wrapText="1"/>
    </xf>
    <xf numFmtId="2" fontId="18" fillId="41" borderId="10" xfId="57" applyNumberFormat="1" applyFont="1" applyFill="1" applyBorder="1" applyAlignment="1">
      <alignment horizontal="left" wrapText="1"/>
    </xf>
    <xf numFmtId="2" fontId="18" fillId="41" borderId="11" xfId="57" applyNumberFormat="1" applyFont="1" applyFill="1" applyBorder="1" applyAlignment="1">
      <alignment horizontal="center" vertical="center"/>
    </xf>
    <xf numFmtId="49" fontId="12" fillId="37" borderId="10" xfId="0" applyNumberFormat="1" applyFont="1" applyFill="1" applyBorder="1" applyAlignment="1">
      <alignment horizontal="center" vertical="center" wrapText="1"/>
    </xf>
    <xf numFmtId="2" fontId="18" fillId="41" borderId="10" xfId="57" applyNumberFormat="1" applyFont="1" applyFill="1" applyBorder="1" applyAlignment="1">
      <alignment horizontal="center" vertical="center"/>
    </xf>
    <xf numFmtId="2" fontId="19" fillId="41" borderId="10" xfId="57" applyNumberFormat="1" applyFont="1" applyFill="1" applyBorder="1" applyAlignment="1">
      <alignment horizontal="left" vertical="center" wrapText="1" shrinkToFit="1"/>
    </xf>
    <xf numFmtId="2" fontId="19" fillId="41" borderId="11" xfId="57" applyNumberFormat="1" applyFont="1" applyFill="1" applyBorder="1" applyAlignment="1">
      <alignment horizontal="center" vertical="center"/>
    </xf>
    <xf numFmtId="2" fontId="19" fillId="41" borderId="10" xfId="57" applyNumberFormat="1" applyFont="1" applyFill="1" applyBorder="1" applyAlignment="1">
      <alignment horizontal="center" vertical="center"/>
    </xf>
    <xf numFmtId="49" fontId="19" fillId="41" borderId="10" xfId="57" applyNumberFormat="1" applyFont="1" applyFill="1" applyBorder="1" applyAlignment="1">
      <alignment horizontal="center" vertical="center"/>
    </xf>
    <xf numFmtId="2" fontId="18" fillId="40" borderId="10" xfId="57" applyNumberFormat="1" applyFont="1" applyFill="1" applyBorder="1" applyAlignment="1">
      <alignment horizontal="center"/>
    </xf>
    <xf numFmtId="2" fontId="22" fillId="40" borderId="11" xfId="57" applyNumberFormat="1" applyFont="1" applyFill="1" applyBorder="1" applyAlignment="1">
      <alignment horizontal="left" wrapText="1" shrinkToFit="1"/>
    </xf>
    <xf numFmtId="2" fontId="19" fillId="40" borderId="11" xfId="57" applyNumberFormat="1" applyFont="1" applyFill="1" applyBorder="1" applyAlignment="1">
      <alignment horizontal="center" vertical="center"/>
    </xf>
    <xf numFmtId="49" fontId="19" fillId="40" borderId="11" xfId="57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top" wrapText="1"/>
    </xf>
    <xf numFmtId="49" fontId="15" fillId="37" borderId="10" xfId="0" applyNumberFormat="1" applyFont="1" applyFill="1" applyBorder="1" applyAlignment="1">
      <alignment horizontal="center" vertical="center" wrapText="1"/>
    </xf>
    <xf numFmtId="49" fontId="18" fillId="36" borderId="11" xfId="57" applyNumberFormat="1" applyFont="1" applyFill="1" applyBorder="1" applyAlignment="1">
      <alignment horizontal="center" vertical="center"/>
    </xf>
    <xf numFmtId="49" fontId="18" fillId="36" borderId="10" xfId="57" applyNumberFormat="1" applyFont="1" applyFill="1" applyBorder="1" applyAlignment="1">
      <alignment horizontal="center" vertical="center"/>
    </xf>
    <xf numFmtId="49" fontId="19" fillId="39" borderId="10" xfId="57" applyNumberFormat="1" applyFont="1" applyFill="1" applyBorder="1" applyAlignment="1">
      <alignment horizontal="center" vertical="center"/>
    </xf>
    <xf numFmtId="2" fontId="22" fillId="41" borderId="10" xfId="57" applyNumberFormat="1" applyFont="1" applyFill="1" applyBorder="1" applyAlignment="1">
      <alignment horizontal="left" vertical="top" wrapText="1" shrinkToFit="1"/>
    </xf>
    <xf numFmtId="49" fontId="15" fillId="41" borderId="10" xfId="0" applyNumberFormat="1" applyFont="1" applyFill="1" applyBorder="1" applyAlignment="1">
      <alignment horizontal="center" vertical="center" wrapText="1"/>
    </xf>
    <xf numFmtId="49" fontId="12" fillId="41" borderId="10" xfId="0" applyNumberFormat="1" applyFont="1" applyFill="1" applyBorder="1" applyAlignment="1">
      <alignment horizontal="center" vertical="center" wrapText="1"/>
    </xf>
    <xf numFmtId="4" fontId="12" fillId="41" borderId="10" xfId="0" applyNumberFormat="1" applyFont="1" applyFill="1" applyBorder="1" applyAlignment="1">
      <alignment horizontal="center" vertical="center" wrapText="1"/>
    </xf>
    <xf numFmtId="0" fontId="15" fillId="41" borderId="10" xfId="0" applyFont="1" applyFill="1" applyBorder="1" applyAlignment="1">
      <alignment vertical="top" wrapText="1"/>
    </xf>
    <xf numFmtId="4" fontId="11" fillId="41" borderId="10" xfId="0" applyNumberFormat="1" applyFont="1" applyFill="1" applyBorder="1" applyAlignment="1">
      <alignment horizontal="center" vertical="center" wrapText="1"/>
    </xf>
    <xf numFmtId="2" fontId="20" fillId="40" borderId="11" xfId="57" applyNumberFormat="1" applyFont="1" applyFill="1" applyBorder="1" applyAlignment="1">
      <alignment horizontal="left"/>
    </xf>
    <xf numFmtId="49" fontId="18" fillId="40" borderId="10" xfId="57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2" fontId="19" fillId="37" borderId="12" xfId="57" applyNumberFormat="1" applyFont="1" applyFill="1" applyBorder="1" applyAlignment="1">
      <alignment horizontal="left" vertical="center" shrinkToFit="1"/>
    </xf>
    <xf numFmtId="2" fontId="18" fillId="40" borderId="10" xfId="57" applyNumberFormat="1" applyFont="1" applyFill="1" applyBorder="1" applyAlignment="1">
      <alignment horizontal="left" vertical="center" wrapText="1"/>
    </xf>
    <xf numFmtId="2" fontId="19" fillId="40" borderId="10" xfId="57" applyNumberFormat="1" applyFont="1" applyFill="1" applyBorder="1" applyAlignment="1">
      <alignment horizontal="center" vertical="center"/>
    </xf>
    <xf numFmtId="49" fontId="19" fillId="40" borderId="10" xfId="57" applyNumberFormat="1" applyFont="1" applyFill="1" applyBorder="1" applyAlignment="1">
      <alignment horizontal="center" vertical="center"/>
    </xf>
    <xf numFmtId="2" fontId="15" fillId="37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2" fontId="18" fillId="37" borderId="10" xfId="57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37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5" borderId="10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tabSelected="1" view="pageBreakPreview" zoomScale="70" zoomScaleNormal="75" zoomScaleSheetLayoutView="70" zoomScalePageLayoutView="0" workbookViewId="0" topLeftCell="A1">
      <selection activeCell="H1" sqref="H1"/>
    </sheetView>
  </sheetViews>
  <sheetFormatPr defaultColWidth="9.00390625" defaultRowHeight="12.75"/>
  <cols>
    <col min="1" max="1" width="91.00390625" style="10" customWidth="1"/>
    <col min="2" max="2" width="10.875" style="11" customWidth="1"/>
    <col min="3" max="3" width="9.125" style="11" customWidth="1"/>
    <col min="4" max="4" width="13.875" style="12" customWidth="1"/>
    <col min="5" max="5" width="8.375" style="11" customWidth="1"/>
    <col min="6" max="6" width="20.875" style="13" customWidth="1"/>
    <col min="7" max="7" width="18.375" style="17" bestFit="1" customWidth="1"/>
    <col min="8" max="8" width="11.625" style="17" bestFit="1" customWidth="1"/>
    <col min="9" max="16" width="9.125" style="17" customWidth="1"/>
    <col min="17" max="16384" width="9.125" style="1" customWidth="1"/>
  </cols>
  <sheetData>
    <row r="1" spans="3:6" ht="125.25" customHeight="1">
      <c r="C1" s="99"/>
      <c r="D1" s="99"/>
      <c r="E1" s="219" t="s">
        <v>306</v>
      </c>
      <c r="F1" s="220"/>
    </row>
    <row r="2" spans="1:6" ht="27" customHeight="1">
      <c r="A2" s="223" t="s">
        <v>157</v>
      </c>
      <c r="B2" s="223"/>
      <c r="C2" s="223"/>
      <c r="D2" s="223"/>
      <c r="E2" s="223"/>
      <c r="F2" s="223"/>
    </row>
    <row r="4" spans="1:7" ht="31.5">
      <c r="A4" s="81" t="s">
        <v>96</v>
      </c>
      <c r="B4" s="82" t="s">
        <v>117</v>
      </c>
      <c r="C4" s="82" t="s">
        <v>114</v>
      </c>
      <c r="D4" s="83" t="s">
        <v>115</v>
      </c>
      <c r="E4" s="82" t="s">
        <v>116</v>
      </c>
      <c r="F4" s="83" t="s">
        <v>17</v>
      </c>
      <c r="G4" s="102"/>
    </row>
    <row r="5" spans="1:16" s="18" customFormat="1" ht="15.75" hidden="1">
      <c r="A5" s="21" t="s">
        <v>87</v>
      </c>
      <c r="B5" s="85" t="s">
        <v>118</v>
      </c>
      <c r="C5" s="85" t="s">
        <v>105</v>
      </c>
      <c r="D5" s="85" t="s">
        <v>89</v>
      </c>
      <c r="E5" s="85"/>
      <c r="F5" s="27">
        <f>SUM(F6:F7)</f>
        <v>0</v>
      </c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6" ht="31.5" hidden="1">
      <c r="A6" s="78" t="s">
        <v>77</v>
      </c>
      <c r="B6" s="83" t="s">
        <v>118</v>
      </c>
      <c r="C6" s="83" t="s">
        <v>105</v>
      </c>
      <c r="D6" s="83" t="s">
        <v>89</v>
      </c>
      <c r="E6" s="83" t="s">
        <v>74</v>
      </c>
      <c r="F6" s="19"/>
    </row>
    <row r="7" spans="1:6" ht="31.5" hidden="1">
      <c r="A7" s="78" t="s">
        <v>79</v>
      </c>
      <c r="B7" s="83" t="s">
        <v>118</v>
      </c>
      <c r="C7" s="83" t="s">
        <v>105</v>
      </c>
      <c r="D7" s="83" t="s">
        <v>89</v>
      </c>
      <c r="E7" s="83" t="s">
        <v>76</v>
      </c>
      <c r="F7" s="19"/>
    </row>
    <row r="8" spans="1:16" s="18" customFormat="1" ht="20.25" customHeight="1" hidden="1">
      <c r="A8" s="21" t="s">
        <v>88</v>
      </c>
      <c r="B8" s="85" t="s">
        <v>118</v>
      </c>
      <c r="C8" s="85" t="s">
        <v>105</v>
      </c>
      <c r="D8" s="85" t="s">
        <v>90</v>
      </c>
      <c r="E8" s="85"/>
      <c r="F8" s="27">
        <f>SUM(F9:F10)</f>
        <v>0</v>
      </c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6" ht="31.5" hidden="1">
      <c r="A9" s="78" t="s">
        <v>77</v>
      </c>
      <c r="B9" s="83" t="s">
        <v>118</v>
      </c>
      <c r="C9" s="83" t="s">
        <v>105</v>
      </c>
      <c r="D9" s="83" t="s">
        <v>90</v>
      </c>
      <c r="E9" s="83" t="s">
        <v>74</v>
      </c>
      <c r="F9" s="19"/>
    </row>
    <row r="10" spans="1:6" ht="31.5" hidden="1">
      <c r="A10" s="78" t="s">
        <v>79</v>
      </c>
      <c r="B10" s="83" t="s">
        <v>118</v>
      </c>
      <c r="C10" s="83" t="s">
        <v>105</v>
      </c>
      <c r="D10" s="83" t="s">
        <v>90</v>
      </c>
      <c r="E10" s="83" t="s">
        <v>76</v>
      </c>
      <c r="F10" s="19"/>
    </row>
    <row r="11" spans="1:16" s="44" customFormat="1" ht="18.75" hidden="1">
      <c r="A11" s="89" t="s">
        <v>98</v>
      </c>
      <c r="B11" s="46" t="s">
        <v>118</v>
      </c>
      <c r="C11" s="46" t="s">
        <v>101</v>
      </c>
      <c r="D11" s="46"/>
      <c r="E11" s="46"/>
      <c r="F11" s="47">
        <f>F12</f>
        <v>0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</row>
    <row r="12" spans="1:16" s="68" customFormat="1" ht="44.25" customHeight="1" hidden="1">
      <c r="A12" s="66" t="s">
        <v>51</v>
      </c>
      <c r="B12" s="74" t="s">
        <v>118</v>
      </c>
      <c r="C12" s="74" t="s">
        <v>101</v>
      </c>
      <c r="D12" s="74" t="s">
        <v>42</v>
      </c>
      <c r="E12" s="74"/>
      <c r="F12" s="70">
        <f>F13</f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6" s="17" customFormat="1" ht="31.5" hidden="1">
      <c r="A13" s="67" t="s">
        <v>52</v>
      </c>
      <c r="B13" s="75" t="s">
        <v>118</v>
      </c>
      <c r="C13" s="75" t="s">
        <v>101</v>
      </c>
      <c r="D13" s="75" t="s">
        <v>43</v>
      </c>
      <c r="E13" s="75"/>
      <c r="F13" s="69">
        <f>F14</f>
        <v>0</v>
      </c>
    </row>
    <row r="14" spans="1:6" s="17" customFormat="1" ht="27.75" customHeight="1" hidden="1">
      <c r="A14" s="25" t="s">
        <v>53</v>
      </c>
      <c r="B14" s="35" t="s">
        <v>118</v>
      </c>
      <c r="C14" s="35" t="s">
        <v>101</v>
      </c>
      <c r="D14" s="35" t="s">
        <v>44</v>
      </c>
      <c r="E14" s="35"/>
      <c r="F14" s="27">
        <f>F15</f>
        <v>0</v>
      </c>
    </row>
    <row r="15" spans="1:6" s="17" customFormat="1" ht="31.5" hidden="1">
      <c r="A15" s="78" t="s">
        <v>79</v>
      </c>
      <c r="B15" s="16" t="s">
        <v>118</v>
      </c>
      <c r="C15" s="16" t="s">
        <v>101</v>
      </c>
      <c r="D15" s="16" t="s">
        <v>44</v>
      </c>
      <c r="E15" s="16" t="s">
        <v>76</v>
      </c>
      <c r="F15" s="19"/>
    </row>
    <row r="16" spans="1:16" s="44" customFormat="1" ht="18.75" hidden="1">
      <c r="A16" s="41" t="s">
        <v>99</v>
      </c>
      <c r="B16" s="42" t="s">
        <v>118</v>
      </c>
      <c r="C16" s="42" t="s">
        <v>107</v>
      </c>
      <c r="D16" s="42"/>
      <c r="E16" s="42"/>
      <c r="F16" s="43">
        <f>F17</f>
        <v>0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</row>
    <row r="17" spans="1:16" s="62" customFormat="1" ht="31.5" hidden="1">
      <c r="A17" s="72" t="s">
        <v>46</v>
      </c>
      <c r="B17" s="60" t="s">
        <v>118</v>
      </c>
      <c r="C17" s="60" t="s">
        <v>107</v>
      </c>
      <c r="D17" s="60" t="s">
        <v>127</v>
      </c>
      <c r="E17" s="60"/>
      <c r="F17" s="61">
        <f>F18</f>
        <v>0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6" s="65" customFormat="1" ht="31.5" hidden="1">
      <c r="A18" s="71" t="s">
        <v>47</v>
      </c>
      <c r="B18" s="63" t="s">
        <v>118</v>
      </c>
      <c r="C18" s="63" t="s">
        <v>107</v>
      </c>
      <c r="D18" s="63" t="s">
        <v>128</v>
      </c>
      <c r="E18" s="63"/>
      <c r="F18" s="64">
        <f>F19+F21+F27+F23+F25</f>
        <v>0</v>
      </c>
    </row>
    <row r="19" spans="1:6" s="58" customFormat="1" ht="31.5" hidden="1">
      <c r="A19" s="22" t="s">
        <v>48</v>
      </c>
      <c r="B19" s="26" t="s">
        <v>118</v>
      </c>
      <c r="C19" s="26" t="s">
        <v>107</v>
      </c>
      <c r="D19" s="26" t="s">
        <v>67</v>
      </c>
      <c r="E19" s="26"/>
      <c r="F19" s="24">
        <f>F20</f>
        <v>0</v>
      </c>
    </row>
    <row r="20" spans="1:6" ht="31.5" hidden="1">
      <c r="A20" s="78" t="s">
        <v>79</v>
      </c>
      <c r="B20" s="5" t="s">
        <v>118</v>
      </c>
      <c r="C20" s="5" t="s">
        <v>107</v>
      </c>
      <c r="D20" s="5" t="s">
        <v>67</v>
      </c>
      <c r="E20" s="5" t="s">
        <v>76</v>
      </c>
      <c r="F20" s="6"/>
    </row>
    <row r="21" spans="1:16" s="18" customFormat="1" ht="15.75" hidden="1">
      <c r="A21" s="22" t="s">
        <v>38</v>
      </c>
      <c r="B21" s="28" t="s">
        <v>118</v>
      </c>
      <c r="C21" s="28" t="s">
        <v>107</v>
      </c>
      <c r="D21" s="28" t="s">
        <v>71</v>
      </c>
      <c r="E21" s="28"/>
      <c r="F21" s="30">
        <f>F22</f>
        <v>0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6" ht="31.5" hidden="1">
      <c r="A22" s="78" t="s">
        <v>79</v>
      </c>
      <c r="B22" s="5" t="s">
        <v>118</v>
      </c>
      <c r="C22" s="5" t="s">
        <v>107</v>
      </c>
      <c r="D22" s="5" t="s">
        <v>71</v>
      </c>
      <c r="E22" s="5" t="s">
        <v>76</v>
      </c>
      <c r="F22" s="6"/>
    </row>
    <row r="23" spans="1:6" ht="63" hidden="1">
      <c r="A23" s="22" t="s">
        <v>49</v>
      </c>
      <c r="B23" s="28" t="s">
        <v>118</v>
      </c>
      <c r="C23" s="28" t="s">
        <v>107</v>
      </c>
      <c r="D23" s="28" t="s">
        <v>72</v>
      </c>
      <c r="E23" s="28"/>
      <c r="F23" s="30">
        <f>F24</f>
        <v>0</v>
      </c>
    </row>
    <row r="24" spans="1:6" ht="31.5" hidden="1">
      <c r="A24" s="78" t="s">
        <v>79</v>
      </c>
      <c r="B24" s="5" t="s">
        <v>118</v>
      </c>
      <c r="C24" s="5" t="s">
        <v>107</v>
      </c>
      <c r="D24" s="5" t="s">
        <v>72</v>
      </c>
      <c r="E24" s="5" t="s">
        <v>76</v>
      </c>
      <c r="F24" s="6"/>
    </row>
    <row r="25" spans="1:6" ht="47.25" hidden="1">
      <c r="A25" s="22" t="s">
        <v>50</v>
      </c>
      <c r="B25" s="28" t="s">
        <v>118</v>
      </c>
      <c r="C25" s="28" t="s">
        <v>107</v>
      </c>
      <c r="D25" s="28" t="s">
        <v>73</v>
      </c>
      <c r="E25" s="28"/>
      <c r="F25" s="30">
        <f>F26</f>
        <v>0</v>
      </c>
    </row>
    <row r="26" spans="1:6" ht="31.5" hidden="1">
      <c r="A26" s="78" t="s">
        <v>79</v>
      </c>
      <c r="B26" s="5" t="s">
        <v>118</v>
      </c>
      <c r="C26" s="5" t="s">
        <v>107</v>
      </c>
      <c r="D26" s="5" t="s">
        <v>73</v>
      </c>
      <c r="E26" s="5" t="s">
        <v>76</v>
      </c>
      <c r="F26" s="6"/>
    </row>
    <row r="27" spans="1:6" ht="15.75" hidden="1">
      <c r="A27" s="22" t="s">
        <v>37</v>
      </c>
      <c r="B27" s="28" t="s">
        <v>118</v>
      </c>
      <c r="C27" s="28" t="s">
        <v>107</v>
      </c>
      <c r="D27" s="26" t="s">
        <v>34</v>
      </c>
      <c r="E27" s="28"/>
      <c r="F27" s="30">
        <f>F28</f>
        <v>0</v>
      </c>
    </row>
    <row r="28" spans="1:6" ht="31.5" hidden="1">
      <c r="A28" s="78" t="s">
        <v>79</v>
      </c>
      <c r="B28" s="5" t="s">
        <v>118</v>
      </c>
      <c r="C28" s="5" t="s">
        <v>107</v>
      </c>
      <c r="D28" s="8" t="s">
        <v>34</v>
      </c>
      <c r="E28" s="5" t="s">
        <v>76</v>
      </c>
      <c r="F28" s="6"/>
    </row>
    <row r="29" spans="1:16" s="40" customFormat="1" ht="18.75">
      <c r="A29" s="39" t="s">
        <v>159</v>
      </c>
      <c r="B29" s="38" t="s">
        <v>158</v>
      </c>
      <c r="C29" s="39"/>
      <c r="D29" s="38"/>
      <c r="E29" s="39"/>
      <c r="F29" s="4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1:16" s="44" customFormat="1" ht="37.5">
      <c r="A30" s="84" t="s">
        <v>100</v>
      </c>
      <c r="B30" s="46" t="s">
        <v>158</v>
      </c>
      <c r="C30" s="46" t="s">
        <v>108</v>
      </c>
      <c r="D30" s="46"/>
      <c r="E30" s="46"/>
      <c r="F30" s="69">
        <f>F31</f>
        <v>841063</v>
      </c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1:16" s="68" customFormat="1" ht="15.75">
      <c r="A31" s="66"/>
      <c r="B31" s="74" t="s">
        <v>158</v>
      </c>
      <c r="C31" s="74" t="s">
        <v>108</v>
      </c>
      <c r="D31" s="74" t="s">
        <v>9</v>
      </c>
      <c r="E31" s="74"/>
      <c r="F31" s="69">
        <f>F32</f>
        <v>841063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6" s="17" customFormat="1" ht="15.75">
      <c r="A32" s="67" t="s">
        <v>160</v>
      </c>
      <c r="B32" s="75" t="s">
        <v>158</v>
      </c>
      <c r="C32" s="75" t="s">
        <v>108</v>
      </c>
      <c r="D32" s="75" t="s">
        <v>8</v>
      </c>
      <c r="E32" s="75"/>
      <c r="F32" s="69">
        <f>F33</f>
        <v>841063</v>
      </c>
    </row>
    <row r="33" spans="1:6" ht="15.75">
      <c r="A33" s="22" t="s">
        <v>161</v>
      </c>
      <c r="B33" s="85" t="s">
        <v>158</v>
      </c>
      <c r="C33" s="85" t="s">
        <v>108</v>
      </c>
      <c r="D33" s="85" t="s">
        <v>1</v>
      </c>
      <c r="E33" s="85"/>
      <c r="F33" s="90">
        <f>F34+F35</f>
        <v>841063</v>
      </c>
    </row>
    <row r="34" spans="1:6" ht="15.75">
      <c r="A34" s="78" t="s">
        <v>162</v>
      </c>
      <c r="B34" s="83" t="s">
        <v>158</v>
      </c>
      <c r="C34" s="83" t="s">
        <v>108</v>
      </c>
      <c r="D34" s="83" t="s">
        <v>1</v>
      </c>
      <c r="E34" s="83" t="s">
        <v>74</v>
      </c>
      <c r="F34" s="80">
        <v>645978</v>
      </c>
    </row>
    <row r="35" spans="1:6" ht="31.5">
      <c r="A35" s="78" t="s">
        <v>163</v>
      </c>
      <c r="B35" s="83" t="s">
        <v>158</v>
      </c>
      <c r="C35" s="83" t="s">
        <v>108</v>
      </c>
      <c r="D35" s="83" t="s">
        <v>1</v>
      </c>
      <c r="E35" s="83" t="s">
        <v>164</v>
      </c>
      <c r="F35" s="80">
        <v>195085</v>
      </c>
    </row>
    <row r="36" spans="1:6" ht="18.75">
      <c r="A36" s="39" t="s">
        <v>249</v>
      </c>
      <c r="B36" s="94" t="s">
        <v>158</v>
      </c>
      <c r="C36" s="49"/>
      <c r="D36" s="50"/>
      <c r="E36" s="49"/>
      <c r="F36" s="48">
        <f>F37</f>
        <v>356951</v>
      </c>
    </row>
    <row r="37" spans="1:6" ht="37.5">
      <c r="A37" s="84" t="s">
        <v>245</v>
      </c>
      <c r="B37" s="46" t="s">
        <v>158</v>
      </c>
      <c r="C37" s="46" t="s">
        <v>246</v>
      </c>
      <c r="D37" s="46"/>
      <c r="E37" s="46"/>
      <c r="F37" s="47">
        <f>F38</f>
        <v>356951</v>
      </c>
    </row>
    <row r="38" spans="1:6" ht="15.75">
      <c r="A38" s="66" t="s">
        <v>250</v>
      </c>
      <c r="B38" s="74" t="s">
        <v>158</v>
      </c>
      <c r="C38" s="74" t="s">
        <v>246</v>
      </c>
      <c r="D38" s="74" t="s">
        <v>247</v>
      </c>
      <c r="E38" s="74"/>
      <c r="F38" s="70">
        <f>F40+F42</f>
        <v>356951</v>
      </c>
    </row>
    <row r="39" spans="1:6" ht="15.75">
      <c r="A39" s="22" t="s">
        <v>251</v>
      </c>
      <c r="B39" s="85" t="s">
        <v>158</v>
      </c>
      <c r="C39" s="85" t="s">
        <v>246</v>
      </c>
      <c r="D39" s="85" t="s">
        <v>283</v>
      </c>
      <c r="E39" s="85"/>
      <c r="F39" s="87"/>
    </row>
    <row r="40" spans="1:16" s="44" customFormat="1" ht="47.25">
      <c r="A40" s="21" t="s">
        <v>252</v>
      </c>
      <c r="B40" s="85" t="s">
        <v>158</v>
      </c>
      <c r="C40" s="85" t="s">
        <v>246</v>
      </c>
      <c r="D40" s="85" t="s">
        <v>283</v>
      </c>
      <c r="E40" s="85" t="s">
        <v>170</v>
      </c>
      <c r="F40" s="80">
        <v>91996</v>
      </c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1:16" s="44" customFormat="1" ht="47.25">
      <c r="A41" s="78" t="s">
        <v>248</v>
      </c>
      <c r="B41" s="83" t="s">
        <v>158</v>
      </c>
      <c r="C41" s="83" t="s">
        <v>246</v>
      </c>
      <c r="D41" s="83" t="s">
        <v>283</v>
      </c>
      <c r="E41" s="83" t="s">
        <v>76</v>
      </c>
      <c r="F41" s="80">
        <v>91996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1:16" s="44" customFormat="1" ht="31.5">
      <c r="A42" s="78" t="s">
        <v>303</v>
      </c>
      <c r="B42" s="83" t="s">
        <v>158</v>
      </c>
      <c r="C42" s="83" t="s">
        <v>246</v>
      </c>
      <c r="D42" s="83" t="s">
        <v>302</v>
      </c>
      <c r="E42" s="83" t="s">
        <v>300</v>
      </c>
      <c r="F42" s="80">
        <v>264955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</row>
    <row r="43" spans="1:16" s="44" customFormat="1" ht="37.5">
      <c r="A43" s="84" t="s">
        <v>245</v>
      </c>
      <c r="B43" s="85"/>
      <c r="C43" s="85"/>
      <c r="D43" s="85"/>
      <c r="E43" s="85"/>
      <c r="F43" s="87"/>
      <c r="G43" s="97"/>
      <c r="H43" s="97"/>
      <c r="I43" s="97"/>
      <c r="J43" s="97"/>
      <c r="K43" s="97"/>
      <c r="L43" s="97"/>
      <c r="M43" s="97"/>
      <c r="N43" s="97"/>
      <c r="O43" s="97"/>
      <c r="P43" s="97"/>
    </row>
    <row r="44" spans="1:16" s="44" customFormat="1" ht="18.75">
      <c r="A44" s="66" t="s">
        <v>255</v>
      </c>
      <c r="B44" s="85"/>
      <c r="C44" s="85"/>
      <c r="D44" s="85"/>
      <c r="E44" s="85"/>
      <c r="F44" s="87"/>
      <c r="G44" s="97"/>
      <c r="H44" s="97"/>
      <c r="I44" s="97"/>
      <c r="J44" s="97"/>
      <c r="K44" s="97"/>
      <c r="L44" s="97"/>
      <c r="M44" s="97"/>
      <c r="N44" s="97"/>
      <c r="O44" s="97"/>
      <c r="P44" s="97"/>
    </row>
    <row r="45" spans="1:16" s="57" customFormat="1" ht="31.5" hidden="1">
      <c r="A45" s="21" t="s">
        <v>23</v>
      </c>
      <c r="B45" s="86" t="s">
        <v>110</v>
      </c>
      <c r="C45" s="86" t="s">
        <v>105</v>
      </c>
      <c r="D45" s="86" t="s">
        <v>24</v>
      </c>
      <c r="E45" s="86"/>
      <c r="F45" s="87">
        <f>F46</f>
        <v>0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s="7" customFormat="1" ht="31.5" hidden="1">
      <c r="A46" s="78" t="s">
        <v>77</v>
      </c>
      <c r="B46" s="88" t="s">
        <v>110</v>
      </c>
      <c r="C46" s="88" t="s">
        <v>105</v>
      </c>
      <c r="D46" s="88" t="s">
        <v>24</v>
      </c>
      <c r="E46" s="88" t="s">
        <v>74</v>
      </c>
      <c r="F46" s="80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6" ht="47.25">
      <c r="A47" s="21" t="s">
        <v>167</v>
      </c>
      <c r="B47" s="85" t="s">
        <v>158</v>
      </c>
      <c r="C47" s="85" t="s">
        <v>105</v>
      </c>
      <c r="D47" s="85" t="s">
        <v>5</v>
      </c>
      <c r="E47" s="85"/>
      <c r="F47" s="69">
        <f>SUM(F48:F53)</f>
        <v>11175500</v>
      </c>
    </row>
    <row r="48" spans="1:6" ht="15.75">
      <c r="A48" s="78" t="s">
        <v>162</v>
      </c>
      <c r="B48" s="83" t="s">
        <v>158</v>
      </c>
      <c r="C48" s="83" t="s">
        <v>105</v>
      </c>
      <c r="D48" s="83" t="s">
        <v>5</v>
      </c>
      <c r="E48" s="83" t="s">
        <v>74</v>
      </c>
      <c r="F48" s="80">
        <v>5964534</v>
      </c>
    </row>
    <row r="49" spans="1:6" ht="31.5">
      <c r="A49" s="78" t="s">
        <v>78</v>
      </c>
      <c r="B49" s="83" t="s">
        <v>158</v>
      </c>
      <c r="C49" s="83" t="s">
        <v>105</v>
      </c>
      <c r="D49" s="83" t="s">
        <v>5</v>
      </c>
      <c r="E49" s="83" t="s">
        <v>75</v>
      </c>
      <c r="F49" s="80">
        <v>2000</v>
      </c>
    </row>
    <row r="50" spans="1:6" ht="31.5">
      <c r="A50" s="78" t="s">
        <v>163</v>
      </c>
      <c r="B50" s="83" t="s">
        <v>158</v>
      </c>
      <c r="C50" s="83" t="s">
        <v>105</v>
      </c>
      <c r="D50" s="83" t="s">
        <v>5</v>
      </c>
      <c r="E50" s="83" t="s">
        <v>164</v>
      </c>
      <c r="F50" s="80">
        <v>1801289</v>
      </c>
    </row>
    <row r="51" spans="1:6" ht="31.5">
      <c r="A51" s="78" t="s">
        <v>79</v>
      </c>
      <c r="B51" s="83" t="s">
        <v>158</v>
      </c>
      <c r="C51" s="83" t="s">
        <v>105</v>
      </c>
      <c r="D51" s="83" t="s">
        <v>5</v>
      </c>
      <c r="E51" s="83" t="s">
        <v>76</v>
      </c>
      <c r="F51" s="80">
        <v>3382677</v>
      </c>
    </row>
    <row r="52" spans="1:6" ht="78.75">
      <c r="A52" s="101" t="s">
        <v>4</v>
      </c>
      <c r="B52" s="83" t="s">
        <v>158</v>
      </c>
      <c r="C52" s="83" t="s">
        <v>105</v>
      </c>
      <c r="D52" s="83" t="s">
        <v>5</v>
      </c>
      <c r="E52" s="83" t="s">
        <v>0</v>
      </c>
      <c r="F52" s="80">
        <v>20000</v>
      </c>
    </row>
    <row r="53" spans="1:6" ht="15.75">
      <c r="A53" s="101" t="s">
        <v>3</v>
      </c>
      <c r="B53" s="83" t="s">
        <v>158</v>
      </c>
      <c r="C53" s="83" t="s">
        <v>105</v>
      </c>
      <c r="D53" s="83" t="s">
        <v>5</v>
      </c>
      <c r="E53" s="83" t="s">
        <v>2</v>
      </c>
      <c r="F53" s="80">
        <v>5000</v>
      </c>
    </row>
    <row r="54" spans="1:16" s="44" customFormat="1" ht="18.75" hidden="1">
      <c r="A54" s="84" t="s">
        <v>69</v>
      </c>
      <c r="B54" s="46" t="s">
        <v>110</v>
      </c>
      <c r="C54" s="46" t="s">
        <v>68</v>
      </c>
      <c r="D54" s="46"/>
      <c r="E54" s="46"/>
      <c r="F54" s="47">
        <f>F55</f>
        <v>0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</row>
    <row r="55" spans="1:16" s="68" customFormat="1" ht="15.75" hidden="1">
      <c r="A55" s="66" t="s">
        <v>129</v>
      </c>
      <c r="B55" s="74" t="s">
        <v>110</v>
      </c>
      <c r="C55" s="74" t="s">
        <v>68</v>
      </c>
      <c r="D55" s="74" t="s">
        <v>131</v>
      </c>
      <c r="E55" s="74"/>
      <c r="F55" s="70">
        <f>F56</f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6" s="17" customFormat="1" ht="15.75" hidden="1">
      <c r="A56" s="67" t="s">
        <v>130</v>
      </c>
      <c r="B56" s="75" t="s">
        <v>110</v>
      </c>
      <c r="C56" s="75" t="s">
        <v>68</v>
      </c>
      <c r="D56" s="75" t="s">
        <v>132</v>
      </c>
      <c r="E56" s="75"/>
      <c r="F56" s="69">
        <f>F57</f>
        <v>0</v>
      </c>
    </row>
    <row r="57" spans="1:16" s="57" customFormat="1" ht="15.75" hidden="1">
      <c r="A57" s="22" t="s">
        <v>70</v>
      </c>
      <c r="B57" s="86" t="s">
        <v>110</v>
      </c>
      <c r="C57" s="86" t="s">
        <v>68</v>
      </c>
      <c r="D57" s="35" t="s">
        <v>28</v>
      </c>
      <c r="E57" s="86"/>
      <c r="F57" s="87">
        <f>F58</f>
        <v>0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1:16" s="7" customFormat="1" ht="31.5" hidden="1">
      <c r="A58" s="78" t="s">
        <v>79</v>
      </c>
      <c r="B58" s="88" t="s">
        <v>110</v>
      </c>
      <c r="C58" s="88" t="s">
        <v>68</v>
      </c>
      <c r="D58" s="16" t="s">
        <v>28</v>
      </c>
      <c r="E58" s="88" t="s">
        <v>76</v>
      </c>
      <c r="F58" s="19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s="7" customFormat="1" ht="23.25" customHeight="1">
      <c r="A59" s="217" t="s">
        <v>304</v>
      </c>
      <c r="B59" s="133" t="s">
        <v>158</v>
      </c>
      <c r="C59" s="83" t="s">
        <v>105</v>
      </c>
      <c r="D59" s="83" t="s">
        <v>305</v>
      </c>
      <c r="E59" s="88"/>
      <c r="F59" s="69">
        <v>295800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s="7" customFormat="1" ht="15.75">
      <c r="A60" s="184" t="s">
        <v>301</v>
      </c>
      <c r="B60" s="133" t="s">
        <v>158</v>
      </c>
      <c r="C60" s="83" t="s">
        <v>105</v>
      </c>
      <c r="D60" s="83" t="s">
        <v>305</v>
      </c>
      <c r="E60" s="83" t="s">
        <v>300</v>
      </c>
      <c r="F60" s="145">
        <v>295800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s="7" customFormat="1" ht="18.75">
      <c r="A61" s="89" t="s">
        <v>98</v>
      </c>
      <c r="B61" s="88"/>
      <c r="C61" s="88"/>
      <c r="D61" s="16"/>
      <c r="E61" s="88"/>
      <c r="F61" s="19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s="7" customFormat="1" ht="18.75">
      <c r="A62" s="89" t="s">
        <v>69</v>
      </c>
      <c r="B62" s="88" t="s">
        <v>158</v>
      </c>
      <c r="C62" s="88" t="s">
        <v>68</v>
      </c>
      <c r="D62" s="16" t="s">
        <v>168</v>
      </c>
      <c r="E62" s="88" t="s">
        <v>240</v>
      </c>
      <c r="F62" s="69">
        <v>424456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s="7" customFormat="1" ht="18.75">
      <c r="A63" s="159" t="s">
        <v>256</v>
      </c>
      <c r="B63" s="88" t="s">
        <v>158</v>
      </c>
      <c r="C63" s="88" t="s">
        <v>68</v>
      </c>
      <c r="D63" s="16" t="s">
        <v>168</v>
      </c>
      <c r="E63" s="88" t="s">
        <v>240</v>
      </c>
      <c r="F63" s="19">
        <v>424456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6" s="58" customFormat="1" ht="1.5" customHeight="1">
      <c r="A64" s="25" t="s">
        <v>45</v>
      </c>
      <c r="B64" s="35" t="s">
        <v>110</v>
      </c>
      <c r="C64" s="35" t="s">
        <v>101</v>
      </c>
      <c r="D64" s="35" t="s">
        <v>151</v>
      </c>
      <c r="E64" s="35"/>
      <c r="F64" s="27">
        <f>SUM(F65:F65)</f>
        <v>0</v>
      </c>
    </row>
    <row r="65" spans="1:6" s="17" customFormat="1" ht="47.25" hidden="1">
      <c r="A65" s="78" t="s">
        <v>81</v>
      </c>
      <c r="B65" s="16" t="s">
        <v>110</v>
      </c>
      <c r="C65" s="16" t="s">
        <v>101</v>
      </c>
      <c r="D65" s="16" t="s">
        <v>151</v>
      </c>
      <c r="E65" s="16" t="s">
        <v>80</v>
      </c>
      <c r="F65" s="19"/>
    </row>
    <row r="66" spans="1:16" s="44" customFormat="1" ht="18.75">
      <c r="A66" s="56"/>
      <c r="B66" s="46" t="s">
        <v>158</v>
      </c>
      <c r="C66" s="46" t="s">
        <v>101</v>
      </c>
      <c r="D66" s="46"/>
      <c r="E66" s="46"/>
      <c r="F66" s="47">
        <f>F67+F83</f>
        <v>391471.96</v>
      </c>
      <c r="G66" s="97"/>
      <c r="H66" s="97"/>
      <c r="I66" s="97"/>
      <c r="J66" s="97"/>
      <c r="K66" s="97"/>
      <c r="L66" s="97"/>
      <c r="M66" s="97"/>
      <c r="N66" s="97"/>
      <c r="O66" s="97"/>
      <c r="P66" s="97"/>
    </row>
    <row r="67" spans="1:16" s="68" customFormat="1" ht="15.75">
      <c r="A67" s="67" t="s">
        <v>166</v>
      </c>
      <c r="B67" s="74" t="s">
        <v>158</v>
      </c>
      <c r="C67" s="74" t="s">
        <v>101</v>
      </c>
      <c r="D67" s="108" t="s">
        <v>259</v>
      </c>
      <c r="E67" s="74"/>
      <c r="F67" s="70">
        <f>F68</f>
        <v>25000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6" s="17" customFormat="1" ht="28.5">
      <c r="A68" s="109" t="s">
        <v>169</v>
      </c>
      <c r="B68" s="75" t="s">
        <v>158</v>
      </c>
      <c r="C68" s="75" t="s">
        <v>101</v>
      </c>
      <c r="D68" s="108" t="s">
        <v>259</v>
      </c>
      <c r="E68" s="75"/>
      <c r="F68" s="69">
        <f>F69</f>
        <v>25000</v>
      </c>
    </row>
    <row r="69" spans="1:6" ht="30" customHeight="1">
      <c r="A69" s="109" t="s">
        <v>285</v>
      </c>
      <c r="B69" s="110" t="s">
        <v>158</v>
      </c>
      <c r="C69" s="111" t="s">
        <v>101</v>
      </c>
      <c r="D69" s="108" t="s">
        <v>259</v>
      </c>
      <c r="E69" s="111" t="s">
        <v>170</v>
      </c>
      <c r="F69" s="112">
        <v>25000</v>
      </c>
    </row>
    <row r="70" spans="1:6" ht="36" customHeight="1">
      <c r="A70" s="78" t="s">
        <v>79</v>
      </c>
      <c r="B70" s="83" t="s">
        <v>158</v>
      </c>
      <c r="C70" s="83" t="s">
        <v>101</v>
      </c>
      <c r="D70" s="108" t="s">
        <v>259</v>
      </c>
      <c r="E70" s="83" t="s">
        <v>76</v>
      </c>
      <c r="F70" s="80">
        <v>25000</v>
      </c>
    </row>
    <row r="71" spans="1:6" ht="31.5" hidden="1">
      <c r="A71" s="78" t="s">
        <v>79</v>
      </c>
      <c r="B71" s="83" t="s">
        <v>110</v>
      </c>
      <c r="C71" s="83" t="s">
        <v>106</v>
      </c>
      <c r="D71" s="88" t="s">
        <v>155</v>
      </c>
      <c r="E71" s="83" t="s">
        <v>76</v>
      </c>
      <c r="F71" s="32"/>
    </row>
    <row r="72" spans="1:16" s="44" customFormat="1" ht="18.75" hidden="1">
      <c r="A72" s="41" t="s">
        <v>125</v>
      </c>
      <c r="B72" s="42" t="s">
        <v>110</v>
      </c>
      <c r="C72" s="42" t="s">
        <v>124</v>
      </c>
      <c r="D72" s="42"/>
      <c r="E72" s="42"/>
      <c r="F72" s="43">
        <f>F73</f>
        <v>0</v>
      </c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1:16" s="68" customFormat="1" ht="15.75" hidden="1">
      <c r="A73" s="66" t="s">
        <v>129</v>
      </c>
      <c r="B73" s="60" t="s">
        <v>110</v>
      </c>
      <c r="C73" s="60" t="s">
        <v>124</v>
      </c>
      <c r="D73" s="60" t="s">
        <v>131</v>
      </c>
      <c r="E73" s="60"/>
      <c r="F73" s="61">
        <f>F74</f>
        <v>0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6" s="17" customFormat="1" ht="15.75" hidden="1">
      <c r="A74" s="67" t="s">
        <v>130</v>
      </c>
      <c r="B74" s="63" t="s">
        <v>110</v>
      </c>
      <c r="C74" s="63" t="s">
        <v>124</v>
      </c>
      <c r="D74" s="63" t="s">
        <v>132</v>
      </c>
      <c r="E74" s="63"/>
      <c r="F74" s="64">
        <f>F75</f>
        <v>0</v>
      </c>
    </row>
    <row r="75" spans="1:6" ht="31.5" hidden="1">
      <c r="A75" s="21" t="s">
        <v>133</v>
      </c>
      <c r="B75" s="23" t="s">
        <v>110</v>
      </c>
      <c r="C75" s="23" t="s">
        <v>124</v>
      </c>
      <c r="D75" s="28" t="s">
        <v>135</v>
      </c>
      <c r="E75" s="23"/>
      <c r="F75" s="24">
        <f>F76</f>
        <v>0</v>
      </c>
    </row>
    <row r="76" spans="1:6" ht="31.5" hidden="1">
      <c r="A76" s="96" t="s">
        <v>134</v>
      </c>
      <c r="B76" s="2" t="s">
        <v>110</v>
      </c>
      <c r="C76" s="2" t="s">
        <v>124</v>
      </c>
      <c r="D76" s="5" t="s">
        <v>135</v>
      </c>
      <c r="E76" s="2" t="s">
        <v>136</v>
      </c>
      <c r="F76" s="4"/>
    </row>
    <row r="77" spans="1:16" s="44" customFormat="1" ht="18.75" hidden="1">
      <c r="A77" s="41" t="s">
        <v>99</v>
      </c>
      <c r="B77" s="42" t="s">
        <v>110</v>
      </c>
      <c r="C77" s="42" t="s">
        <v>107</v>
      </c>
      <c r="D77" s="42"/>
      <c r="E77" s="42"/>
      <c r="F77" s="43">
        <f>F78</f>
        <v>0</v>
      </c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1:16" s="68" customFormat="1" ht="31.5" hidden="1">
      <c r="A78" s="72" t="s">
        <v>54</v>
      </c>
      <c r="B78" s="60" t="s">
        <v>110</v>
      </c>
      <c r="C78" s="60" t="s">
        <v>107</v>
      </c>
      <c r="D78" s="60" t="s">
        <v>137</v>
      </c>
      <c r="E78" s="60"/>
      <c r="F78" s="61">
        <f>F79</f>
        <v>0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6" s="17" customFormat="1" ht="78.75" hidden="1">
      <c r="A79" s="71" t="s">
        <v>55</v>
      </c>
      <c r="B79" s="63" t="s">
        <v>110</v>
      </c>
      <c r="C79" s="63" t="s">
        <v>107</v>
      </c>
      <c r="D79" s="63" t="s">
        <v>138</v>
      </c>
      <c r="E79" s="63"/>
      <c r="F79" s="64">
        <f>F80</f>
        <v>0</v>
      </c>
    </row>
    <row r="80" spans="1:6" ht="110.25" hidden="1">
      <c r="A80" s="79" t="s">
        <v>56</v>
      </c>
      <c r="B80" s="26" t="s">
        <v>110</v>
      </c>
      <c r="C80" s="26" t="s">
        <v>107</v>
      </c>
      <c r="D80" s="26" t="s">
        <v>146</v>
      </c>
      <c r="E80" s="26"/>
      <c r="F80" s="24">
        <f>SUM(F81:F81)</f>
        <v>0</v>
      </c>
    </row>
    <row r="81" spans="1:6" ht="31.5" hidden="1">
      <c r="A81" s="96" t="s">
        <v>134</v>
      </c>
      <c r="B81" s="8" t="s">
        <v>110</v>
      </c>
      <c r="C81" s="8" t="s">
        <v>107</v>
      </c>
      <c r="D81" s="8" t="s">
        <v>146</v>
      </c>
      <c r="E81" s="8" t="s">
        <v>136</v>
      </c>
      <c r="F81" s="4"/>
    </row>
    <row r="82" spans="1:6" ht="37.5">
      <c r="A82" s="56" t="s">
        <v>119</v>
      </c>
      <c r="B82" s="211" t="s">
        <v>158</v>
      </c>
      <c r="C82" s="8" t="s">
        <v>286</v>
      </c>
      <c r="D82" s="8"/>
      <c r="E82" s="8"/>
      <c r="F82" s="64">
        <f>F83+F85+F86</f>
        <v>878972</v>
      </c>
    </row>
    <row r="83" spans="1:6" ht="34.5" customHeight="1">
      <c r="A83" s="109" t="s">
        <v>177</v>
      </c>
      <c r="B83" s="106" t="s">
        <v>158</v>
      </c>
      <c r="C83" s="108" t="s">
        <v>179</v>
      </c>
      <c r="D83" s="108" t="s">
        <v>258</v>
      </c>
      <c r="E83" s="108" t="s">
        <v>170</v>
      </c>
      <c r="F83" s="112">
        <v>366471.96</v>
      </c>
    </row>
    <row r="84" spans="1:6" ht="34.5" customHeight="1">
      <c r="A84" s="130" t="s">
        <v>260</v>
      </c>
      <c r="B84" s="106" t="s">
        <v>158</v>
      </c>
      <c r="C84" s="108" t="s">
        <v>179</v>
      </c>
      <c r="D84" s="108" t="s">
        <v>258</v>
      </c>
      <c r="E84" s="108">
        <v>244</v>
      </c>
      <c r="F84" s="107">
        <v>366471.96</v>
      </c>
    </row>
    <row r="85" spans="1:6" ht="34.5" customHeight="1">
      <c r="A85" s="109"/>
      <c r="B85" s="106"/>
      <c r="C85" s="108"/>
      <c r="D85" s="108"/>
      <c r="E85" s="108"/>
      <c r="F85" s="112">
        <v>478972</v>
      </c>
    </row>
    <row r="86" spans="1:6" ht="34.5" customHeight="1">
      <c r="A86" s="109"/>
      <c r="B86" s="106"/>
      <c r="C86" s="108"/>
      <c r="D86" s="108"/>
      <c r="E86" s="108"/>
      <c r="F86" s="112">
        <v>33528.04</v>
      </c>
    </row>
    <row r="87" spans="1:6" ht="18.75">
      <c r="A87" s="84" t="s">
        <v>123</v>
      </c>
      <c r="B87" s="46" t="s">
        <v>158</v>
      </c>
      <c r="C87" s="46" t="s">
        <v>121</v>
      </c>
      <c r="D87" s="46"/>
      <c r="E87" s="46"/>
      <c r="F87" s="47">
        <f>F88</f>
        <v>500000</v>
      </c>
    </row>
    <row r="88" spans="1:6" ht="15.75">
      <c r="A88" s="66" t="s">
        <v>142</v>
      </c>
      <c r="B88" s="74" t="s">
        <v>158</v>
      </c>
      <c r="C88" s="74" t="s">
        <v>121</v>
      </c>
      <c r="D88" s="74" t="s">
        <v>13</v>
      </c>
      <c r="E88" s="74"/>
      <c r="F88" s="70">
        <f>F89</f>
        <v>500000</v>
      </c>
    </row>
    <row r="89" spans="1:6" ht="15.75">
      <c r="A89" s="67" t="s">
        <v>185</v>
      </c>
      <c r="B89" s="75" t="s">
        <v>158</v>
      </c>
      <c r="C89" s="75" t="s">
        <v>121</v>
      </c>
      <c r="D89" s="75" t="s">
        <v>12</v>
      </c>
      <c r="E89" s="75"/>
      <c r="F89" s="69">
        <f>F90</f>
        <v>500000</v>
      </c>
    </row>
    <row r="90" spans="1:6" ht="31.5">
      <c r="A90" s="21" t="s">
        <v>19</v>
      </c>
      <c r="B90" s="86" t="s">
        <v>158</v>
      </c>
      <c r="C90" s="86" t="s">
        <v>121</v>
      </c>
      <c r="D90" s="86" t="s">
        <v>6</v>
      </c>
      <c r="E90" s="86"/>
      <c r="F90" s="87">
        <f>F91</f>
        <v>500000</v>
      </c>
    </row>
    <row r="91" spans="1:16" s="68" customFormat="1" ht="33" customHeight="1">
      <c r="A91" s="33" t="s">
        <v>123</v>
      </c>
      <c r="B91" s="88" t="s">
        <v>158</v>
      </c>
      <c r="C91" s="88" t="s">
        <v>121</v>
      </c>
      <c r="D91" s="88" t="s">
        <v>6</v>
      </c>
      <c r="E91" s="88" t="s">
        <v>20</v>
      </c>
      <c r="F91" s="80">
        <v>500000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6" s="17" customFormat="1" ht="23.25" customHeight="1">
      <c r="A92" s="160" t="s">
        <v>180</v>
      </c>
      <c r="B92" s="181" t="s">
        <v>158</v>
      </c>
      <c r="C92" s="177" t="s">
        <v>101</v>
      </c>
      <c r="D92" s="182" t="s">
        <v>11</v>
      </c>
      <c r="E92" s="182"/>
      <c r="F92" s="183">
        <f>F93</f>
        <v>2390000</v>
      </c>
    </row>
    <row r="93" spans="1:6" ht="29.25" customHeight="1">
      <c r="A93" s="128" t="s">
        <v>181</v>
      </c>
      <c r="B93" s="116" t="s">
        <v>158</v>
      </c>
      <c r="C93" s="117" t="s">
        <v>101</v>
      </c>
      <c r="D93" s="127">
        <v>8610080620</v>
      </c>
      <c r="E93" s="127">
        <v>110</v>
      </c>
      <c r="F93" s="117">
        <f>F94+F106+F107</f>
        <v>2390000</v>
      </c>
    </row>
    <row r="94" spans="1:7" ht="15.75">
      <c r="A94" s="158" t="s">
        <v>182</v>
      </c>
      <c r="B94" s="129" t="s">
        <v>158</v>
      </c>
      <c r="C94" s="117" t="s">
        <v>101</v>
      </c>
      <c r="D94" s="127" t="s">
        <v>7</v>
      </c>
      <c r="E94" s="127" t="s">
        <v>84</v>
      </c>
      <c r="F94" s="117">
        <v>1820927</v>
      </c>
      <c r="G94" s="7"/>
    </row>
    <row r="95" spans="1:16" s="68" customFormat="1" ht="15.75" hidden="1">
      <c r="A95" s="126" t="s">
        <v>178</v>
      </c>
      <c r="B95" s="116" t="s">
        <v>158</v>
      </c>
      <c r="C95" s="117" t="s">
        <v>101</v>
      </c>
      <c r="D95" s="127">
        <v>8610080620</v>
      </c>
      <c r="E95" s="127" t="s">
        <v>76</v>
      </c>
      <c r="F95" s="117">
        <v>19154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6" s="17" customFormat="1" ht="15.75" hidden="1">
      <c r="A96" s="67" t="s">
        <v>130</v>
      </c>
      <c r="B96" s="75" t="s">
        <v>110</v>
      </c>
      <c r="C96" s="75" t="s">
        <v>120</v>
      </c>
      <c r="D96" s="75" t="s">
        <v>132</v>
      </c>
      <c r="E96" s="75"/>
      <c r="F96" s="69">
        <f>F97+F99</f>
        <v>0</v>
      </c>
    </row>
    <row r="97" spans="1:16" s="18" customFormat="1" ht="31.5" hidden="1">
      <c r="A97" s="93" t="s">
        <v>27</v>
      </c>
      <c r="B97" s="35" t="s">
        <v>110</v>
      </c>
      <c r="C97" s="35" t="s">
        <v>120</v>
      </c>
      <c r="D97" s="35" t="s">
        <v>148</v>
      </c>
      <c r="E97" s="35"/>
      <c r="F97" s="27">
        <f>F98</f>
        <v>0</v>
      </c>
      <c r="G97" s="58"/>
      <c r="H97" s="58"/>
      <c r="I97" s="58"/>
      <c r="J97" s="58"/>
      <c r="K97" s="58"/>
      <c r="L97" s="58"/>
      <c r="M97" s="58"/>
      <c r="N97" s="58"/>
      <c r="O97" s="58"/>
      <c r="P97" s="58"/>
    </row>
    <row r="98" spans="1:6" ht="31.5" hidden="1">
      <c r="A98" s="78" t="s">
        <v>77</v>
      </c>
      <c r="B98" s="16" t="s">
        <v>110</v>
      </c>
      <c r="C98" s="16" t="s">
        <v>120</v>
      </c>
      <c r="D98" s="16" t="s">
        <v>148</v>
      </c>
      <c r="E98" s="16" t="s">
        <v>74</v>
      </c>
      <c r="F98" s="19"/>
    </row>
    <row r="99" spans="1:6" s="58" customFormat="1" ht="15.75" hidden="1">
      <c r="A99" s="22" t="s">
        <v>94</v>
      </c>
      <c r="B99" s="35" t="s">
        <v>110</v>
      </c>
      <c r="C99" s="35" t="s">
        <v>120</v>
      </c>
      <c r="D99" s="35" t="s">
        <v>95</v>
      </c>
      <c r="E99" s="35"/>
      <c r="F99" s="27">
        <f>F100</f>
        <v>0</v>
      </c>
    </row>
    <row r="100" spans="1:6" s="17" customFormat="1" ht="31.5" hidden="1">
      <c r="A100" s="78" t="s">
        <v>79</v>
      </c>
      <c r="B100" s="16" t="s">
        <v>110</v>
      </c>
      <c r="C100" s="16" t="s">
        <v>120</v>
      </c>
      <c r="D100" s="16" t="s">
        <v>95</v>
      </c>
      <c r="E100" s="16" t="s">
        <v>76</v>
      </c>
      <c r="F100" s="19"/>
    </row>
    <row r="101" spans="1:16" s="44" customFormat="1" ht="18.75" hidden="1">
      <c r="A101" s="41" t="s">
        <v>82</v>
      </c>
      <c r="B101" s="42" t="s">
        <v>110</v>
      </c>
      <c r="C101" s="42" t="s">
        <v>139</v>
      </c>
      <c r="D101" s="42"/>
      <c r="E101" s="42"/>
      <c r="F101" s="43">
        <f>F102</f>
        <v>0</v>
      </c>
      <c r="G101" s="97"/>
      <c r="H101" s="97"/>
      <c r="I101" s="97"/>
      <c r="J101" s="97"/>
      <c r="K101" s="97"/>
      <c r="L101" s="97"/>
      <c r="M101" s="97"/>
      <c r="N101" s="97"/>
      <c r="O101" s="97"/>
      <c r="P101" s="97"/>
    </row>
    <row r="102" spans="1:16" s="68" customFormat="1" ht="31.5" hidden="1">
      <c r="A102" s="66" t="s">
        <v>36</v>
      </c>
      <c r="B102" s="60" t="s">
        <v>110</v>
      </c>
      <c r="C102" s="60" t="s">
        <v>139</v>
      </c>
      <c r="D102" s="60" t="s">
        <v>140</v>
      </c>
      <c r="E102" s="60"/>
      <c r="F102" s="61">
        <f>F103</f>
        <v>0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6" s="17" customFormat="1" ht="47.25" hidden="1">
      <c r="A103" s="67" t="s">
        <v>35</v>
      </c>
      <c r="B103" s="63" t="s">
        <v>110</v>
      </c>
      <c r="C103" s="63" t="s">
        <v>139</v>
      </c>
      <c r="D103" s="63" t="s">
        <v>141</v>
      </c>
      <c r="E103" s="63"/>
      <c r="F103" s="64">
        <f>F104</f>
        <v>0</v>
      </c>
    </row>
    <row r="104" spans="1:6" s="58" customFormat="1" ht="31.5" hidden="1">
      <c r="A104" s="22" t="s">
        <v>30</v>
      </c>
      <c r="B104" s="26" t="s">
        <v>110</v>
      </c>
      <c r="C104" s="26" t="s">
        <v>139</v>
      </c>
      <c r="D104" s="26" t="s">
        <v>149</v>
      </c>
      <c r="E104" s="26"/>
      <c r="F104" s="24">
        <f>F105</f>
        <v>0</v>
      </c>
    </row>
    <row r="105" spans="1:6" s="17" customFormat="1" ht="31.5" hidden="1">
      <c r="A105" s="78" t="s">
        <v>79</v>
      </c>
      <c r="B105" s="8" t="s">
        <v>110</v>
      </c>
      <c r="C105" s="8" t="s">
        <v>139</v>
      </c>
      <c r="D105" s="8" t="s">
        <v>149</v>
      </c>
      <c r="E105" s="8" t="s">
        <v>76</v>
      </c>
      <c r="F105" s="4"/>
    </row>
    <row r="106" spans="1:6" s="17" customFormat="1" ht="47.25">
      <c r="A106" s="78" t="s">
        <v>183</v>
      </c>
      <c r="B106" s="116" t="s">
        <v>158</v>
      </c>
      <c r="C106" s="117" t="s">
        <v>101</v>
      </c>
      <c r="D106" s="127" t="s">
        <v>7</v>
      </c>
      <c r="E106" s="127" t="s">
        <v>184</v>
      </c>
      <c r="F106" s="117">
        <v>549920</v>
      </c>
    </row>
    <row r="107" spans="1:6" s="17" customFormat="1" ht="41.25" customHeight="1">
      <c r="A107" s="184" t="s">
        <v>79</v>
      </c>
      <c r="B107" s="116" t="s">
        <v>158</v>
      </c>
      <c r="C107" s="117" t="s">
        <v>101</v>
      </c>
      <c r="D107" s="127" t="s">
        <v>7</v>
      </c>
      <c r="E107" s="127" t="s">
        <v>76</v>
      </c>
      <c r="F107" s="117">
        <v>19153</v>
      </c>
    </row>
    <row r="108" spans="1:16" s="68" customFormat="1" ht="18.75">
      <c r="A108" s="89" t="s">
        <v>98</v>
      </c>
      <c r="B108" s="46" t="s">
        <v>158</v>
      </c>
      <c r="C108" s="46" t="s">
        <v>101</v>
      </c>
      <c r="D108" s="46"/>
      <c r="E108" s="46"/>
      <c r="F108" s="47">
        <f>F109</f>
        <v>71475.72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6" s="17" customFormat="1" ht="15.75">
      <c r="A109" s="66" t="s">
        <v>165</v>
      </c>
      <c r="B109" s="74" t="s">
        <v>158</v>
      </c>
      <c r="C109" s="74" t="s">
        <v>101</v>
      </c>
      <c r="D109" s="74" t="s">
        <v>9</v>
      </c>
      <c r="E109" s="74"/>
      <c r="F109" s="70">
        <f>F110</f>
        <v>71475.72</v>
      </c>
    </row>
    <row r="110" spans="1:6" ht="15.75">
      <c r="A110" s="67" t="s">
        <v>166</v>
      </c>
      <c r="B110" s="75" t="s">
        <v>158</v>
      </c>
      <c r="C110" s="75" t="s">
        <v>101</v>
      </c>
      <c r="D110" s="75" t="s">
        <v>8</v>
      </c>
      <c r="E110" s="75"/>
      <c r="F110" s="69">
        <v>71475.72</v>
      </c>
    </row>
    <row r="111" spans="1:6" ht="63">
      <c r="A111" s="25" t="s">
        <v>21</v>
      </c>
      <c r="B111" s="35" t="s">
        <v>158</v>
      </c>
      <c r="C111" s="35" t="s">
        <v>101</v>
      </c>
      <c r="D111" s="35" t="s">
        <v>241</v>
      </c>
      <c r="E111" s="34">
        <v>530</v>
      </c>
      <c r="F111" s="27">
        <f>F112</f>
        <v>71475.72</v>
      </c>
    </row>
    <row r="112" spans="1:6" ht="28.5" customHeight="1">
      <c r="A112" s="103" t="s">
        <v>22</v>
      </c>
      <c r="B112" s="105" t="s">
        <v>158</v>
      </c>
      <c r="C112" s="105" t="s">
        <v>101</v>
      </c>
      <c r="D112" s="105" t="s">
        <v>241</v>
      </c>
      <c r="E112" s="104"/>
      <c r="F112" s="80">
        <v>71475.72</v>
      </c>
    </row>
    <row r="113" spans="1:16" s="68" customFormat="1" ht="15.75" hidden="1">
      <c r="A113" s="66" t="s">
        <v>142</v>
      </c>
      <c r="B113" s="74" t="s">
        <v>113</v>
      </c>
      <c r="C113" s="74" t="s">
        <v>101</v>
      </c>
      <c r="D113" s="74" t="s">
        <v>144</v>
      </c>
      <c r="E113" s="74"/>
      <c r="F113" s="70">
        <f>F114</f>
        <v>0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6" s="17" customFormat="1" ht="37.5" customHeight="1" hidden="1">
      <c r="A114" s="67" t="s">
        <v>153</v>
      </c>
      <c r="B114" s="75" t="s">
        <v>113</v>
      </c>
      <c r="C114" s="75" t="s">
        <v>101</v>
      </c>
      <c r="D114" s="75" t="s">
        <v>154</v>
      </c>
      <c r="E114" s="75"/>
      <c r="F114" s="69">
        <f>F115</f>
        <v>0</v>
      </c>
    </row>
    <row r="115" spans="1:6" ht="18.75" customHeight="1" hidden="1">
      <c r="A115" s="25" t="s">
        <v>63</v>
      </c>
      <c r="B115" s="85" t="s">
        <v>113</v>
      </c>
      <c r="C115" s="85" t="s">
        <v>101</v>
      </c>
      <c r="D115" s="85" t="s">
        <v>64</v>
      </c>
      <c r="E115" s="85"/>
      <c r="F115" s="90"/>
    </row>
    <row r="116" spans="1:6" ht="31.5" hidden="1">
      <c r="A116" s="78" t="s">
        <v>83</v>
      </c>
      <c r="B116" s="83" t="s">
        <v>113</v>
      </c>
      <c r="C116" s="83" t="s">
        <v>101</v>
      </c>
      <c r="D116" s="83" t="s">
        <v>64</v>
      </c>
      <c r="E116" s="83" t="s">
        <v>74</v>
      </c>
      <c r="F116" s="91"/>
    </row>
    <row r="117" spans="1:6" ht="31.5" hidden="1">
      <c r="A117" s="78" t="s">
        <v>79</v>
      </c>
      <c r="B117" s="83" t="s">
        <v>113</v>
      </c>
      <c r="C117" s="83" t="s">
        <v>101</v>
      </c>
      <c r="D117" s="83" t="s">
        <v>64</v>
      </c>
      <c r="E117" s="83" t="s">
        <v>76</v>
      </c>
      <c r="F117" s="91"/>
    </row>
    <row r="118" spans="1:6" ht="15.75">
      <c r="A118" s="174" t="s">
        <v>253</v>
      </c>
      <c r="B118" s="178"/>
      <c r="C118" s="179" t="s">
        <v>254</v>
      </c>
      <c r="D118" s="179"/>
      <c r="E118" s="179"/>
      <c r="F118" s="180">
        <f>F119+F141</f>
        <v>20376141.400000002</v>
      </c>
    </row>
    <row r="119" spans="1:16" s="55" customFormat="1" ht="18.75">
      <c r="A119" s="162" t="s">
        <v>186</v>
      </c>
      <c r="B119" s="131" t="s">
        <v>158</v>
      </c>
      <c r="C119" s="132" t="s">
        <v>187</v>
      </c>
      <c r="D119" s="132"/>
      <c r="E119" s="132"/>
      <c r="F119" s="173">
        <f>F120</f>
        <v>19994600.000000004</v>
      </c>
      <c r="G119" s="98"/>
      <c r="H119" s="98"/>
      <c r="I119" s="98"/>
      <c r="J119" s="98"/>
      <c r="K119" s="98"/>
      <c r="L119" s="98"/>
      <c r="M119" s="98"/>
      <c r="N119" s="98"/>
      <c r="O119" s="98"/>
      <c r="P119" s="98"/>
    </row>
    <row r="120" spans="1:16" s="55" customFormat="1" ht="32.25" customHeight="1">
      <c r="A120" s="142" t="s">
        <v>188</v>
      </c>
      <c r="B120" s="133" t="s">
        <v>158</v>
      </c>
      <c r="C120" s="134" t="s">
        <v>187</v>
      </c>
      <c r="D120" s="163" t="s">
        <v>242</v>
      </c>
      <c r="E120" s="134"/>
      <c r="F120" s="134">
        <f>F121</f>
        <v>19994600.000000004</v>
      </c>
      <c r="G120" s="98"/>
      <c r="H120" s="98"/>
      <c r="I120" s="98"/>
      <c r="J120" s="98"/>
      <c r="K120" s="98"/>
      <c r="L120" s="98"/>
      <c r="M120" s="98"/>
      <c r="N120" s="98"/>
      <c r="O120" s="98"/>
      <c r="P120" s="98"/>
    </row>
    <row r="121" spans="1:16" s="68" customFormat="1" ht="45" customHeight="1">
      <c r="A121" s="143" t="s">
        <v>189</v>
      </c>
      <c r="B121" s="133" t="s">
        <v>158</v>
      </c>
      <c r="C121" s="134" t="s">
        <v>187</v>
      </c>
      <c r="D121" s="163" t="s">
        <v>243</v>
      </c>
      <c r="E121" s="134"/>
      <c r="F121" s="134">
        <f>F122</f>
        <v>19994600.000000004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s="68" customFormat="1" ht="29.25" customHeight="1">
      <c r="A122" s="135" t="s">
        <v>190</v>
      </c>
      <c r="B122" s="133" t="s">
        <v>158</v>
      </c>
      <c r="C122" s="134" t="s">
        <v>187</v>
      </c>
      <c r="D122" s="163" t="s">
        <v>243</v>
      </c>
      <c r="E122" s="134"/>
      <c r="F122" s="134">
        <f>F123+F129+F131+F132+F133+F134</f>
        <v>19994600.000000004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s="68" customFormat="1" ht="15.75">
      <c r="A123" s="136" t="s">
        <v>191</v>
      </c>
      <c r="B123" s="137" t="s">
        <v>158</v>
      </c>
      <c r="C123" s="138" t="s">
        <v>187</v>
      </c>
      <c r="D123" s="165" t="s">
        <v>243</v>
      </c>
      <c r="E123" s="138" t="s">
        <v>170</v>
      </c>
      <c r="F123" s="138">
        <f>F125</f>
        <v>7369128.74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s="68" customFormat="1" ht="15.75">
      <c r="A124" s="139" t="s">
        <v>192</v>
      </c>
      <c r="B124" s="116" t="s">
        <v>158</v>
      </c>
      <c r="C124" s="117" t="s">
        <v>187</v>
      </c>
      <c r="D124" s="127" t="s">
        <v>298</v>
      </c>
      <c r="E124" s="117" t="s">
        <v>170</v>
      </c>
      <c r="F124" s="1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6" s="17" customFormat="1" ht="15.75">
      <c r="A125" s="140" t="s">
        <v>193</v>
      </c>
      <c r="B125" s="116" t="s">
        <v>158</v>
      </c>
      <c r="C125" s="117" t="s">
        <v>187</v>
      </c>
      <c r="D125" s="127" t="s">
        <v>298</v>
      </c>
      <c r="E125" s="117"/>
      <c r="F125" s="117">
        <f>F126</f>
        <v>7369128.74</v>
      </c>
    </row>
    <row r="126" spans="1:6" s="17" customFormat="1" ht="15.75">
      <c r="A126" s="139" t="s">
        <v>193</v>
      </c>
      <c r="B126" s="116" t="s">
        <v>158</v>
      </c>
      <c r="C126" s="117" t="s">
        <v>187</v>
      </c>
      <c r="D126" s="127" t="s">
        <v>298</v>
      </c>
      <c r="E126" s="117" t="s">
        <v>170</v>
      </c>
      <c r="F126" s="117">
        <f>F127</f>
        <v>7369128.74</v>
      </c>
    </row>
    <row r="127" spans="1:6" ht="30">
      <c r="A127" s="184" t="s">
        <v>79</v>
      </c>
      <c r="B127" s="116" t="s">
        <v>158</v>
      </c>
      <c r="C127" s="117" t="s">
        <v>187</v>
      </c>
      <c r="D127" s="127" t="s">
        <v>298</v>
      </c>
      <c r="E127" s="117" t="s">
        <v>76</v>
      </c>
      <c r="F127" s="117">
        <v>7369128.74</v>
      </c>
    </row>
    <row r="128" spans="1:16" s="20" customFormat="1" ht="15.75">
      <c r="A128" s="164" t="s">
        <v>194</v>
      </c>
      <c r="B128" s="116" t="s">
        <v>158</v>
      </c>
      <c r="C128" s="117" t="s">
        <v>187</v>
      </c>
      <c r="D128" s="127"/>
      <c r="E128" s="117"/>
      <c r="F128" s="117">
        <f>F129+F131+F132</f>
        <v>732800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s="68" customFormat="1" ht="15.75">
      <c r="A129" s="140" t="s">
        <v>194</v>
      </c>
      <c r="B129" s="116" t="s">
        <v>158</v>
      </c>
      <c r="C129" s="117" t="s">
        <v>187</v>
      </c>
      <c r="D129" s="127" t="s">
        <v>299</v>
      </c>
      <c r="E129" s="117" t="s">
        <v>170</v>
      </c>
      <c r="F129" s="117">
        <v>453440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s="68" customFormat="1" ht="30">
      <c r="A130" s="184" t="s">
        <v>79</v>
      </c>
      <c r="B130" s="116">
        <v>18</v>
      </c>
      <c r="C130" s="117" t="s">
        <v>187</v>
      </c>
      <c r="D130" s="127" t="s">
        <v>299</v>
      </c>
      <c r="E130" s="117" t="s">
        <v>76</v>
      </c>
      <c r="F130" s="117">
        <v>453440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s="68" customFormat="1" ht="15.75">
      <c r="A131" s="184" t="s">
        <v>294</v>
      </c>
      <c r="B131" s="116" t="s">
        <v>158</v>
      </c>
      <c r="C131" s="117" t="s">
        <v>187</v>
      </c>
      <c r="D131" s="127" t="s">
        <v>296</v>
      </c>
      <c r="E131" s="117" t="s">
        <v>76</v>
      </c>
      <c r="F131" s="117">
        <v>232800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6" s="17" customFormat="1" ht="30">
      <c r="A132" s="184" t="s">
        <v>295</v>
      </c>
      <c r="B132" s="116" t="s">
        <v>158</v>
      </c>
      <c r="C132" s="117" t="s">
        <v>187</v>
      </c>
      <c r="D132" s="155" t="s">
        <v>297</v>
      </c>
      <c r="E132" s="117" t="s">
        <v>76</v>
      </c>
      <c r="F132" s="117">
        <v>46560</v>
      </c>
    </row>
    <row r="133" spans="1:6" ht="41.25" customHeight="1">
      <c r="A133" s="213" t="s">
        <v>290</v>
      </c>
      <c r="B133" s="196" t="s">
        <v>158</v>
      </c>
      <c r="C133" s="214" t="s">
        <v>187</v>
      </c>
      <c r="D133" s="215" t="s">
        <v>291</v>
      </c>
      <c r="E133" s="215" t="s">
        <v>76</v>
      </c>
      <c r="F133" s="214">
        <v>10861100</v>
      </c>
    </row>
    <row r="134" spans="1:6" ht="29.25" customHeight="1">
      <c r="A134" s="212" t="s">
        <v>292</v>
      </c>
      <c r="B134" s="116" t="s">
        <v>158</v>
      </c>
      <c r="C134" s="117" t="s">
        <v>187</v>
      </c>
      <c r="D134" s="155" t="s">
        <v>293</v>
      </c>
      <c r="E134" s="127">
        <v>244</v>
      </c>
      <c r="F134" s="117">
        <v>1031571.26</v>
      </c>
    </row>
    <row r="135" spans="1:16" s="14" customFormat="1" ht="15.75" hidden="1">
      <c r="A135" s="139" t="s">
        <v>196</v>
      </c>
      <c r="B135" s="133" t="s">
        <v>158</v>
      </c>
      <c r="C135" s="134" t="s">
        <v>187</v>
      </c>
      <c r="D135" s="134" t="s">
        <v>195</v>
      </c>
      <c r="E135" s="134" t="s">
        <v>76</v>
      </c>
      <c r="F135" s="134">
        <v>10000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6" ht="15.75" hidden="1">
      <c r="A136" s="66" t="s">
        <v>142</v>
      </c>
      <c r="B136" s="74" t="s">
        <v>152</v>
      </c>
      <c r="C136" s="74" t="s">
        <v>120</v>
      </c>
      <c r="D136" s="74" t="s">
        <v>144</v>
      </c>
      <c r="E136" s="74"/>
      <c r="F136" s="70">
        <f>F137</f>
        <v>0</v>
      </c>
    </row>
    <row r="137" spans="1:6" ht="31.5" customHeight="1" hidden="1">
      <c r="A137" s="67" t="s">
        <v>143</v>
      </c>
      <c r="B137" s="75" t="s">
        <v>152</v>
      </c>
      <c r="C137" s="75" t="s">
        <v>120</v>
      </c>
      <c r="D137" s="75" t="s">
        <v>145</v>
      </c>
      <c r="E137" s="75"/>
      <c r="F137" s="69">
        <f>F138</f>
        <v>0</v>
      </c>
    </row>
    <row r="138" spans="1:6" ht="57" customHeight="1" hidden="1">
      <c r="A138" s="21" t="s">
        <v>62</v>
      </c>
      <c r="B138" s="35" t="s">
        <v>152</v>
      </c>
      <c r="C138" s="35" t="s">
        <v>120</v>
      </c>
      <c r="D138" s="35" t="s">
        <v>91</v>
      </c>
      <c r="E138" s="35"/>
      <c r="F138" s="27">
        <f>SUM(F139:F140)</f>
        <v>0</v>
      </c>
    </row>
    <row r="139" spans="1:6" ht="31.5" hidden="1">
      <c r="A139" s="78" t="s">
        <v>77</v>
      </c>
      <c r="B139" s="16" t="s">
        <v>152</v>
      </c>
      <c r="C139" s="16" t="s">
        <v>120</v>
      </c>
      <c r="D139" s="16" t="s">
        <v>91</v>
      </c>
      <c r="E139" s="16" t="s">
        <v>74</v>
      </c>
      <c r="F139" s="19"/>
    </row>
    <row r="140" spans="1:6" ht="31.5" hidden="1">
      <c r="A140" s="78" t="s">
        <v>79</v>
      </c>
      <c r="B140" s="16" t="s">
        <v>152</v>
      </c>
      <c r="C140" s="16" t="s">
        <v>120</v>
      </c>
      <c r="D140" s="16" t="s">
        <v>91</v>
      </c>
      <c r="E140" s="16" t="s">
        <v>76</v>
      </c>
      <c r="F140" s="19"/>
    </row>
    <row r="141" spans="1:6" ht="15.75">
      <c r="A141" s="166" t="s">
        <v>99</v>
      </c>
      <c r="B141" s="175" t="s">
        <v>158</v>
      </c>
      <c r="C141" s="176" t="s">
        <v>107</v>
      </c>
      <c r="D141" s="176"/>
      <c r="E141" s="176"/>
      <c r="F141" s="177">
        <f>F142</f>
        <v>381541.4</v>
      </c>
    </row>
    <row r="142" spans="1:16" s="44" customFormat="1" ht="18.75">
      <c r="A142" s="144" t="s">
        <v>197</v>
      </c>
      <c r="B142" s="133" t="s">
        <v>158</v>
      </c>
      <c r="C142" s="134" t="s">
        <v>107</v>
      </c>
      <c r="D142" s="155" t="s">
        <v>8</v>
      </c>
      <c r="E142" s="145"/>
      <c r="F142" s="145">
        <v>381541.4</v>
      </c>
      <c r="G142" s="97"/>
      <c r="H142" s="97"/>
      <c r="I142" s="97"/>
      <c r="J142" s="97"/>
      <c r="K142" s="97"/>
      <c r="L142" s="97"/>
      <c r="M142" s="97"/>
      <c r="N142" s="97"/>
      <c r="O142" s="97"/>
      <c r="P142" s="97"/>
    </row>
    <row r="143" spans="1:16" s="68" customFormat="1" ht="15.75">
      <c r="A143" s="146" t="s">
        <v>198</v>
      </c>
      <c r="B143" s="133" t="s">
        <v>158</v>
      </c>
      <c r="C143" s="134" t="s">
        <v>107</v>
      </c>
      <c r="D143" s="155" t="s">
        <v>244</v>
      </c>
      <c r="E143" s="145"/>
      <c r="F143" s="145">
        <v>381541.4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s="68" customFormat="1" ht="15.75">
      <c r="A144" s="136" t="s">
        <v>199</v>
      </c>
      <c r="B144" s="133" t="s">
        <v>158</v>
      </c>
      <c r="C144" s="134" t="s">
        <v>107</v>
      </c>
      <c r="D144" s="155" t="s">
        <v>244</v>
      </c>
      <c r="E144" s="145" t="s">
        <v>170</v>
      </c>
      <c r="F144" s="145">
        <v>381541.4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s="68" customFormat="1" ht="30">
      <c r="A145" s="184" t="s">
        <v>79</v>
      </c>
      <c r="B145" s="133" t="s">
        <v>158</v>
      </c>
      <c r="C145" s="134" t="s">
        <v>107</v>
      </c>
      <c r="D145" s="127" t="s">
        <v>244</v>
      </c>
      <c r="E145" s="117" t="s">
        <v>76</v>
      </c>
      <c r="F145" s="145">
        <v>381541.4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s="68" customFormat="1" ht="15.75">
      <c r="A146" s="167" t="s">
        <v>200</v>
      </c>
      <c r="B146" s="176" t="s">
        <v>158</v>
      </c>
      <c r="C146" s="176" t="s">
        <v>201</v>
      </c>
      <c r="D146" s="176"/>
      <c r="E146" s="176"/>
      <c r="F146" s="177">
        <f>F147+F161</f>
        <v>17069112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s="68" customFormat="1" ht="15.75">
      <c r="A147" s="186" t="s">
        <v>202</v>
      </c>
      <c r="B147" s="187" t="s">
        <v>158</v>
      </c>
      <c r="C147" s="189" t="s">
        <v>203</v>
      </c>
      <c r="D147" s="189"/>
      <c r="E147" s="189"/>
      <c r="F147" s="189">
        <f>F148</f>
        <v>10569112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s="68" customFormat="1" ht="26.25">
      <c r="A148" s="147" t="s">
        <v>188</v>
      </c>
      <c r="B148" s="133" t="s">
        <v>158</v>
      </c>
      <c r="C148" s="134" t="s">
        <v>203</v>
      </c>
      <c r="D148" s="134">
        <v>700000000</v>
      </c>
      <c r="E148" s="163"/>
      <c r="F148" s="134">
        <f>F149</f>
        <v>10569112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s="68" customFormat="1" ht="25.5">
      <c r="A149" s="148" t="s">
        <v>204</v>
      </c>
      <c r="B149" s="106" t="s">
        <v>158</v>
      </c>
      <c r="C149" s="107" t="s">
        <v>203</v>
      </c>
      <c r="D149" s="108" t="s">
        <v>261</v>
      </c>
      <c r="E149" s="108"/>
      <c r="F149" s="107">
        <f>F150+F152+F155+F158</f>
        <v>10569112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s="68" customFormat="1" ht="15.75">
      <c r="A150" s="190" t="s">
        <v>205</v>
      </c>
      <c r="B150" s="191" t="s">
        <v>158</v>
      </c>
      <c r="C150" s="192" t="s">
        <v>203</v>
      </c>
      <c r="D150" s="193" t="s">
        <v>262</v>
      </c>
      <c r="E150" s="193">
        <v>240</v>
      </c>
      <c r="F150" s="192">
        <f>F151</f>
        <v>3700000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s="68" customFormat="1" ht="39" customHeight="1">
      <c r="A151" s="184" t="s">
        <v>79</v>
      </c>
      <c r="B151" s="116" t="s">
        <v>158</v>
      </c>
      <c r="C151" s="116" t="s">
        <v>203</v>
      </c>
      <c r="D151" s="108" t="s">
        <v>262</v>
      </c>
      <c r="E151" s="129" t="s">
        <v>76</v>
      </c>
      <c r="F151" s="117">
        <v>3700000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s="68" customFormat="1" ht="31.5" customHeight="1">
      <c r="A152" s="148" t="s">
        <v>206</v>
      </c>
      <c r="B152" s="106" t="s">
        <v>158</v>
      </c>
      <c r="C152" s="106" t="s">
        <v>203</v>
      </c>
      <c r="D152" s="149" t="s">
        <v>263</v>
      </c>
      <c r="E152" s="149"/>
      <c r="F152" s="107">
        <f>F153</f>
        <v>700000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s="68" customFormat="1" ht="15.75">
      <c r="A153" s="136" t="s">
        <v>207</v>
      </c>
      <c r="B153" s="137" t="s">
        <v>158</v>
      </c>
      <c r="C153" s="137" t="s">
        <v>203</v>
      </c>
      <c r="D153" s="168" t="s">
        <v>263</v>
      </c>
      <c r="E153" s="168" t="s">
        <v>170</v>
      </c>
      <c r="F153" s="138">
        <f>F154</f>
        <v>700000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s="68" customFormat="1" ht="36.75" customHeight="1">
      <c r="A154" s="184" t="s">
        <v>79</v>
      </c>
      <c r="B154" s="106" t="s">
        <v>158</v>
      </c>
      <c r="C154" s="106" t="s">
        <v>203</v>
      </c>
      <c r="D154" s="149" t="s">
        <v>263</v>
      </c>
      <c r="E154" s="149" t="s">
        <v>76</v>
      </c>
      <c r="F154" s="107">
        <v>700000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s="68" customFormat="1" ht="25.5">
      <c r="A155" s="148" t="s">
        <v>206</v>
      </c>
      <c r="B155" s="106" t="s">
        <v>158</v>
      </c>
      <c r="C155" s="106" t="s">
        <v>203</v>
      </c>
      <c r="D155" s="149" t="s">
        <v>264</v>
      </c>
      <c r="E155" s="149"/>
      <c r="F155" s="107">
        <f>F156</f>
        <v>1000000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s="68" customFormat="1" ht="15.75">
      <c r="A156" s="136" t="s">
        <v>208</v>
      </c>
      <c r="B156" s="137" t="s">
        <v>158</v>
      </c>
      <c r="C156" s="137" t="s">
        <v>203</v>
      </c>
      <c r="D156" s="149" t="s">
        <v>264</v>
      </c>
      <c r="E156" s="168" t="s">
        <v>170</v>
      </c>
      <c r="F156" s="138">
        <f>F157</f>
        <v>1000000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s="68" customFormat="1" ht="36.75" customHeight="1">
      <c r="A157" s="184" t="s">
        <v>79</v>
      </c>
      <c r="B157" s="106" t="s">
        <v>158</v>
      </c>
      <c r="C157" s="106" t="s">
        <v>203</v>
      </c>
      <c r="D157" s="149" t="s">
        <v>264</v>
      </c>
      <c r="E157" s="149" t="s">
        <v>76</v>
      </c>
      <c r="F157" s="107">
        <v>1000000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s="68" customFormat="1" ht="25.5">
      <c r="A158" s="148" t="s">
        <v>206</v>
      </c>
      <c r="B158" s="106" t="s">
        <v>158</v>
      </c>
      <c r="C158" s="106" t="s">
        <v>203</v>
      </c>
      <c r="D158" s="149" t="s">
        <v>265</v>
      </c>
      <c r="E158" s="149"/>
      <c r="F158" s="107">
        <f>F159</f>
        <v>5169112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s="68" customFormat="1" ht="15.75">
      <c r="A159" s="136" t="s">
        <v>209</v>
      </c>
      <c r="B159" s="137" t="s">
        <v>158</v>
      </c>
      <c r="C159" s="137" t="s">
        <v>203</v>
      </c>
      <c r="D159" s="149" t="s">
        <v>265</v>
      </c>
      <c r="E159" s="168" t="s">
        <v>170</v>
      </c>
      <c r="F159" s="138">
        <f>F160</f>
        <v>5169112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s="68" customFormat="1" ht="36.75" customHeight="1">
      <c r="A160" s="184" t="s">
        <v>79</v>
      </c>
      <c r="B160" s="106" t="s">
        <v>158</v>
      </c>
      <c r="C160" s="106" t="s">
        <v>203</v>
      </c>
      <c r="D160" s="149" t="s">
        <v>265</v>
      </c>
      <c r="E160" s="149" t="s">
        <v>76</v>
      </c>
      <c r="F160" s="107">
        <v>5169112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s="68" customFormat="1" ht="15.75">
      <c r="A161" s="186" t="s">
        <v>210</v>
      </c>
      <c r="B161" s="187" t="s">
        <v>158</v>
      </c>
      <c r="C161" s="187" t="s">
        <v>211</v>
      </c>
      <c r="D161" s="187"/>
      <c r="E161" s="187"/>
      <c r="F161" s="187">
        <f>F162</f>
        <v>6500000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s="68" customFormat="1" ht="25.5">
      <c r="A162" s="148" t="s">
        <v>212</v>
      </c>
      <c r="B162" s="133" t="s">
        <v>158</v>
      </c>
      <c r="C162" s="133" t="s">
        <v>211</v>
      </c>
      <c r="D162" s="152">
        <v>790080000</v>
      </c>
      <c r="E162" s="133"/>
      <c r="F162" s="133">
        <v>6500000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s="68" customFormat="1" ht="15.75">
      <c r="A163" s="148" t="s">
        <v>213</v>
      </c>
      <c r="B163" s="116" t="s">
        <v>158</v>
      </c>
      <c r="C163" s="116" t="s">
        <v>211</v>
      </c>
      <c r="D163" s="129" t="s">
        <v>266</v>
      </c>
      <c r="E163" s="129" t="s">
        <v>170</v>
      </c>
      <c r="F163" s="116">
        <f>F164</f>
        <v>0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s="68" customFormat="1" ht="36.75" customHeight="1">
      <c r="A164" s="184" t="s">
        <v>79</v>
      </c>
      <c r="B164" s="106" t="s">
        <v>158</v>
      </c>
      <c r="C164" s="149" t="s">
        <v>211</v>
      </c>
      <c r="D164" s="149" t="s">
        <v>263</v>
      </c>
      <c r="E164" s="149" t="s">
        <v>76</v>
      </c>
      <c r="F164" s="10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6" s="17" customFormat="1" ht="25.5" customHeight="1">
      <c r="A165" s="169" t="s">
        <v>268</v>
      </c>
      <c r="B165" s="116" t="s">
        <v>158</v>
      </c>
      <c r="C165" s="116" t="s">
        <v>211</v>
      </c>
      <c r="D165" s="129" t="s">
        <v>267</v>
      </c>
      <c r="E165" s="129" t="s">
        <v>170</v>
      </c>
      <c r="F165" s="107">
        <v>6500000</v>
      </c>
    </row>
    <row r="166" spans="1:16" s="14" customFormat="1" ht="15.75" hidden="1">
      <c r="A166" s="141" t="s">
        <v>214</v>
      </c>
      <c r="B166" s="116" t="s">
        <v>158</v>
      </c>
      <c r="C166" s="116" t="s">
        <v>211</v>
      </c>
      <c r="D166" s="116" t="s">
        <v>215</v>
      </c>
      <c r="E166" s="129" t="s">
        <v>170</v>
      </c>
      <c r="F166" s="116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6" ht="15.75" hidden="1">
      <c r="A167" s="141" t="s">
        <v>214</v>
      </c>
      <c r="B167" s="116" t="s">
        <v>158</v>
      </c>
      <c r="C167" s="116" t="s">
        <v>211</v>
      </c>
      <c r="D167" s="116" t="s">
        <v>215</v>
      </c>
      <c r="E167" s="129" t="s">
        <v>76</v>
      </c>
      <c r="F167" s="116"/>
    </row>
    <row r="168" spans="1:6" ht="15.75" hidden="1">
      <c r="A168" s="141" t="s">
        <v>216</v>
      </c>
      <c r="B168" s="116" t="s">
        <v>158</v>
      </c>
      <c r="C168" s="116" t="s">
        <v>211</v>
      </c>
      <c r="D168" s="116" t="s">
        <v>217</v>
      </c>
      <c r="E168" s="129"/>
      <c r="F168" s="116"/>
    </row>
    <row r="169" spans="1:6" ht="15.75" hidden="1">
      <c r="A169" s="141" t="s">
        <v>216</v>
      </c>
      <c r="B169" s="116" t="s">
        <v>158</v>
      </c>
      <c r="C169" s="116" t="s">
        <v>211</v>
      </c>
      <c r="D169" s="116" t="s">
        <v>217</v>
      </c>
      <c r="E169" s="129" t="s">
        <v>170</v>
      </c>
      <c r="F169" s="116"/>
    </row>
    <row r="170" spans="1:16" s="68" customFormat="1" ht="36.75" customHeight="1">
      <c r="A170" s="184" t="s">
        <v>79</v>
      </c>
      <c r="B170" s="106" t="s">
        <v>158</v>
      </c>
      <c r="C170" s="106" t="s">
        <v>203</v>
      </c>
      <c r="D170" s="129" t="s">
        <v>267</v>
      </c>
      <c r="E170" s="149" t="s">
        <v>76</v>
      </c>
      <c r="F170" s="107">
        <v>6500000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6" ht="15.75">
      <c r="A171" s="185"/>
      <c r="B171" s="154"/>
      <c r="C171" s="154"/>
      <c r="D171" s="154"/>
      <c r="E171" s="154"/>
      <c r="F171" s="154"/>
    </row>
    <row r="172" spans="1:6" ht="15.75">
      <c r="A172" s="194" t="s">
        <v>237</v>
      </c>
      <c r="B172" s="175"/>
      <c r="C172" s="175"/>
      <c r="D172" s="175"/>
      <c r="E172" s="175"/>
      <c r="F172" s="175"/>
    </row>
    <row r="173" spans="1:6" ht="15.75">
      <c r="A173" s="170" t="s">
        <v>218</v>
      </c>
      <c r="B173" s="106" t="s">
        <v>158</v>
      </c>
      <c r="C173" s="106" t="s">
        <v>109</v>
      </c>
      <c r="D173" s="149" t="s">
        <v>10</v>
      </c>
      <c r="E173" s="106"/>
      <c r="F173" s="172">
        <f>F174+F178+F186+F187</f>
        <v>14880000</v>
      </c>
    </row>
    <row r="174" spans="1:6" ht="27">
      <c r="A174" s="195" t="s">
        <v>219</v>
      </c>
      <c r="B174" s="196" t="s">
        <v>158</v>
      </c>
      <c r="C174" s="196" t="s">
        <v>109</v>
      </c>
      <c r="D174" s="197" t="s">
        <v>14</v>
      </c>
      <c r="E174" s="196"/>
      <c r="F174" s="181">
        <v>6050000</v>
      </c>
    </row>
    <row r="175" spans="1:6" ht="15.75">
      <c r="A175" s="150" t="s">
        <v>220</v>
      </c>
      <c r="B175" s="106" t="s">
        <v>158</v>
      </c>
      <c r="C175" s="106" t="s">
        <v>109</v>
      </c>
      <c r="D175" s="149" t="s">
        <v>15</v>
      </c>
      <c r="E175" s="149">
        <v>600</v>
      </c>
      <c r="F175" s="133">
        <f>F176+F177</f>
        <v>6050000</v>
      </c>
    </row>
    <row r="176" spans="1:6" ht="25.5">
      <c r="A176" s="151" t="s">
        <v>221</v>
      </c>
      <c r="B176" s="116" t="s">
        <v>158</v>
      </c>
      <c r="C176" s="116" t="s">
        <v>109</v>
      </c>
      <c r="D176" s="149" t="s">
        <v>15</v>
      </c>
      <c r="E176" s="129" t="s">
        <v>80</v>
      </c>
      <c r="F176" s="116">
        <v>5850000</v>
      </c>
    </row>
    <row r="177" spans="1:6" ht="15.75">
      <c r="A177" s="150" t="s">
        <v>222</v>
      </c>
      <c r="B177" s="116" t="s">
        <v>158</v>
      </c>
      <c r="C177" s="116" t="s">
        <v>109</v>
      </c>
      <c r="D177" s="149" t="s">
        <v>15</v>
      </c>
      <c r="E177" s="129">
        <v>612</v>
      </c>
      <c r="F177" s="116">
        <v>200000</v>
      </c>
    </row>
    <row r="178" spans="1:6" ht="27">
      <c r="A178" s="195" t="s">
        <v>223</v>
      </c>
      <c r="B178" s="196" t="s">
        <v>158</v>
      </c>
      <c r="C178" s="196" t="s">
        <v>109</v>
      </c>
      <c r="D178" s="197" t="s">
        <v>16</v>
      </c>
      <c r="E178" s="197"/>
      <c r="F178" s="196">
        <f>F179+F182</f>
        <v>8830000</v>
      </c>
    </row>
    <row r="179" spans="1:6" ht="15.75">
      <c r="A179" s="150" t="s">
        <v>224</v>
      </c>
      <c r="B179" s="116" t="s">
        <v>158</v>
      </c>
      <c r="C179" s="116" t="s">
        <v>109</v>
      </c>
      <c r="D179" s="129" t="s">
        <v>269</v>
      </c>
      <c r="E179" s="129" t="s">
        <v>225</v>
      </c>
      <c r="F179" s="161">
        <f>F180+F181</f>
        <v>7530000</v>
      </c>
    </row>
    <row r="180" spans="1:6" ht="60.75" customHeight="1">
      <c r="A180" s="100" t="s">
        <v>81</v>
      </c>
      <c r="B180" s="116" t="s">
        <v>158</v>
      </c>
      <c r="C180" s="116" t="s">
        <v>109</v>
      </c>
      <c r="D180" s="129" t="s">
        <v>269</v>
      </c>
      <c r="E180" s="129" t="s">
        <v>80</v>
      </c>
      <c r="F180" s="116">
        <v>7380000</v>
      </c>
    </row>
    <row r="181" spans="1:6" ht="15.75">
      <c r="A181" s="150" t="s">
        <v>222</v>
      </c>
      <c r="B181" s="106" t="s">
        <v>158</v>
      </c>
      <c r="C181" s="106" t="s">
        <v>109</v>
      </c>
      <c r="D181" s="129" t="s">
        <v>269</v>
      </c>
      <c r="E181" s="149" t="s">
        <v>85</v>
      </c>
      <c r="F181" s="133">
        <v>150000</v>
      </c>
    </row>
    <row r="182" spans="1:6" ht="15.75">
      <c r="A182" s="195" t="s">
        <v>227</v>
      </c>
      <c r="B182" s="196" t="s">
        <v>158</v>
      </c>
      <c r="C182" s="196" t="s">
        <v>109</v>
      </c>
      <c r="D182" s="197" t="s">
        <v>270</v>
      </c>
      <c r="E182" s="196"/>
      <c r="F182" s="196" t="str">
        <f>F183</f>
        <v>1300000,0</v>
      </c>
    </row>
    <row r="183" spans="1:6" ht="15.75">
      <c r="A183" s="141" t="s">
        <v>228</v>
      </c>
      <c r="B183" s="133" t="s">
        <v>158</v>
      </c>
      <c r="C183" s="133" t="s">
        <v>109</v>
      </c>
      <c r="D183" s="152" t="s">
        <v>271</v>
      </c>
      <c r="E183" s="133"/>
      <c r="F183" s="133" t="str">
        <f>F184</f>
        <v>1300000,0</v>
      </c>
    </row>
    <row r="184" spans="1:6" ht="15.75">
      <c r="A184" s="141" t="s">
        <v>228</v>
      </c>
      <c r="B184" s="116" t="s">
        <v>158</v>
      </c>
      <c r="C184" s="116" t="s">
        <v>109</v>
      </c>
      <c r="D184" s="129" t="s">
        <v>271</v>
      </c>
      <c r="E184" s="116" t="s">
        <v>170</v>
      </c>
      <c r="F184" s="116" t="str">
        <f>F185</f>
        <v>1300000,0</v>
      </c>
    </row>
    <row r="185" spans="1:7" ht="30">
      <c r="A185" s="184" t="s">
        <v>79</v>
      </c>
      <c r="B185" s="106" t="s">
        <v>158</v>
      </c>
      <c r="C185" s="106" t="s">
        <v>109</v>
      </c>
      <c r="D185" s="129" t="s">
        <v>271</v>
      </c>
      <c r="E185" s="106" t="s">
        <v>76</v>
      </c>
      <c r="F185" s="133" t="s">
        <v>229</v>
      </c>
      <c r="G185" s="7"/>
    </row>
    <row r="186" spans="1:6" ht="2.25" customHeight="1">
      <c r="A186" s="141" t="s">
        <v>230</v>
      </c>
      <c r="B186" s="106" t="s">
        <v>158</v>
      </c>
      <c r="C186" s="106" t="s">
        <v>109</v>
      </c>
      <c r="D186" s="149" t="s">
        <v>231</v>
      </c>
      <c r="E186" s="106" t="s">
        <v>226</v>
      </c>
      <c r="F186" s="133"/>
    </row>
    <row r="187" spans="1:6" ht="26.25" hidden="1">
      <c r="A187" s="141" t="s">
        <v>232</v>
      </c>
      <c r="B187" s="106" t="s">
        <v>158</v>
      </c>
      <c r="C187" s="106" t="s">
        <v>109</v>
      </c>
      <c r="D187" s="149" t="s">
        <v>233</v>
      </c>
      <c r="E187" s="106" t="s">
        <v>80</v>
      </c>
      <c r="F187" s="133"/>
    </row>
    <row r="188" spans="1:6" ht="15.75">
      <c r="A188" s="78"/>
      <c r="B188" s="16"/>
      <c r="C188" s="16"/>
      <c r="D188" s="16"/>
      <c r="E188" s="16"/>
      <c r="F188" s="19"/>
    </row>
    <row r="189" spans="1:6" ht="15.75">
      <c r="A189" s="209" t="s">
        <v>234</v>
      </c>
      <c r="B189" s="175" t="s">
        <v>158</v>
      </c>
      <c r="C189" s="210">
        <v>1003</v>
      </c>
      <c r="D189" s="210" t="s">
        <v>8</v>
      </c>
      <c r="E189" s="210"/>
      <c r="F189" s="176">
        <f>F192+F194</f>
        <v>97658.6</v>
      </c>
    </row>
    <row r="190" spans="1:6" ht="15.75">
      <c r="A190" s="153" t="s">
        <v>197</v>
      </c>
      <c r="B190" s="154" t="s">
        <v>158</v>
      </c>
      <c r="C190" s="155" t="s">
        <v>235</v>
      </c>
      <c r="D190" s="127">
        <v>8510000000</v>
      </c>
      <c r="E190" s="155"/>
      <c r="F190" s="154"/>
    </row>
    <row r="191" spans="1:6" ht="15.75">
      <c r="A191" s="153" t="s">
        <v>97</v>
      </c>
      <c r="B191" s="154" t="s">
        <v>158</v>
      </c>
      <c r="C191" s="155" t="s">
        <v>120</v>
      </c>
      <c r="D191" s="127">
        <v>8510000000</v>
      </c>
      <c r="E191" s="155" t="s">
        <v>274</v>
      </c>
      <c r="F191" s="154"/>
    </row>
    <row r="192" spans="1:6" ht="25.5">
      <c r="A192" s="218" t="s">
        <v>236</v>
      </c>
      <c r="B192" s="154" t="s">
        <v>158</v>
      </c>
      <c r="C192" s="145" t="s">
        <v>120</v>
      </c>
      <c r="D192" s="155" t="s">
        <v>272</v>
      </c>
      <c r="E192" s="155" t="s">
        <v>273</v>
      </c>
      <c r="F192" s="154">
        <v>97658.6</v>
      </c>
    </row>
    <row r="193" spans="1:6" ht="15.75">
      <c r="A193" s="156" t="s">
        <v>287</v>
      </c>
      <c r="B193" s="106" t="s">
        <v>158</v>
      </c>
      <c r="C193" s="134" t="s">
        <v>120</v>
      </c>
      <c r="D193" s="127" t="s">
        <v>272</v>
      </c>
      <c r="E193" s="127" t="s">
        <v>289</v>
      </c>
      <c r="F193" s="116"/>
    </row>
    <row r="194" spans="1:6" ht="15.75">
      <c r="A194" s="156" t="s">
        <v>288</v>
      </c>
      <c r="B194" s="106" t="s">
        <v>158</v>
      </c>
      <c r="C194" s="134" t="s">
        <v>120</v>
      </c>
      <c r="D194" s="127" t="s">
        <v>275</v>
      </c>
      <c r="E194" s="127" t="s">
        <v>276</v>
      </c>
      <c r="F194" s="116"/>
    </row>
    <row r="195" spans="1:16" s="37" customFormat="1" ht="18.75">
      <c r="A195" s="198"/>
      <c r="B195" s="106" t="s">
        <v>158</v>
      </c>
      <c r="C195" s="134" t="s">
        <v>120</v>
      </c>
      <c r="D195" s="127" t="s">
        <v>275</v>
      </c>
      <c r="E195" s="127" t="s">
        <v>276</v>
      </c>
      <c r="F195" s="216"/>
      <c r="G195" s="97"/>
      <c r="H195" s="97"/>
      <c r="I195" s="97"/>
      <c r="J195" s="97"/>
      <c r="K195" s="97"/>
      <c r="L195" s="97"/>
      <c r="M195" s="97"/>
      <c r="N195" s="97"/>
      <c r="O195" s="97"/>
      <c r="P195" s="97"/>
    </row>
    <row r="196" spans="1:6" ht="0.75" customHeight="1">
      <c r="A196" s="67" t="s">
        <v>58</v>
      </c>
      <c r="B196" s="75" t="s">
        <v>41</v>
      </c>
      <c r="C196" s="75" t="s">
        <v>104</v>
      </c>
      <c r="D196" s="75" t="s">
        <v>29</v>
      </c>
      <c r="E196" s="75"/>
      <c r="F196" s="69">
        <f>F197</f>
        <v>0</v>
      </c>
    </row>
    <row r="197" spans="1:16" s="18" customFormat="1" ht="31.5" hidden="1">
      <c r="A197" s="21" t="s">
        <v>59</v>
      </c>
      <c r="B197" s="26" t="s">
        <v>112</v>
      </c>
      <c r="C197" s="26" t="s">
        <v>104</v>
      </c>
      <c r="D197" s="26" t="s">
        <v>147</v>
      </c>
      <c r="E197" s="26"/>
      <c r="F197" s="24">
        <f>F198</f>
        <v>0</v>
      </c>
      <c r="G197" s="58"/>
      <c r="H197" s="58"/>
      <c r="I197" s="58"/>
      <c r="J197" s="58"/>
      <c r="K197" s="58"/>
      <c r="L197" s="58"/>
      <c r="M197" s="58"/>
      <c r="N197" s="58"/>
      <c r="O197" s="58"/>
      <c r="P197" s="58"/>
    </row>
    <row r="198" spans="1:6" s="17" customFormat="1" ht="15.75" hidden="1">
      <c r="A198" s="78" t="s">
        <v>86</v>
      </c>
      <c r="B198" s="8" t="s">
        <v>112</v>
      </c>
      <c r="C198" s="8" t="s">
        <v>104</v>
      </c>
      <c r="D198" s="8" t="s">
        <v>147</v>
      </c>
      <c r="E198" s="8" t="s">
        <v>85</v>
      </c>
      <c r="F198" s="4"/>
    </row>
    <row r="199" spans="1:16" s="68" customFormat="1" ht="15.75" hidden="1">
      <c r="A199" s="66" t="s">
        <v>142</v>
      </c>
      <c r="B199" s="74" t="s">
        <v>112</v>
      </c>
      <c r="C199" s="74" t="s">
        <v>102</v>
      </c>
      <c r="D199" s="74" t="s">
        <v>144</v>
      </c>
      <c r="E199" s="74"/>
      <c r="F199" s="70">
        <f>F200</f>
        <v>0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6" s="17" customFormat="1" ht="15.75" hidden="1">
      <c r="A200" s="67" t="s">
        <v>92</v>
      </c>
      <c r="B200" s="63" t="s">
        <v>112</v>
      </c>
      <c r="C200" s="63" t="s">
        <v>102</v>
      </c>
      <c r="D200" s="63" t="s">
        <v>93</v>
      </c>
      <c r="E200" s="63"/>
      <c r="F200" s="64">
        <f>F201</f>
        <v>0</v>
      </c>
    </row>
    <row r="201" spans="1:16" s="18" customFormat="1" ht="15.75" hidden="1">
      <c r="A201" s="59" t="s">
        <v>66</v>
      </c>
      <c r="B201" s="23" t="s">
        <v>112</v>
      </c>
      <c r="C201" s="23" t="s">
        <v>102</v>
      </c>
      <c r="D201" s="23" t="s">
        <v>65</v>
      </c>
      <c r="E201" s="23"/>
      <c r="F201" s="29">
        <f>F202</f>
        <v>0</v>
      </c>
      <c r="G201" s="58"/>
      <c r="H201" s="58"/>
      <c r="I201" s="58"/>
      <c r="J201" s="58"/>
      <c r="K201" s="58"/>
      <c r="L201" s="58"/>
      <c r="M201" s="58"/>
      <c r="N201" s="58"/>
      <c r="O201" s="58"/>
      <c r="P201" s="58"/>
    </row>
    <row r="202" spans="1:6" ht="31.5" hidden="1">
      <c r="A202" s="78" t="s">
        <v>79</v>
      </c>
      <c r="B202" s="2" t="s">
        <v>112</v>
      </c>
      <c r="C202" s="2" t="s">
        <v>102</v>
      </c>
      <c r="D202" s="2" t="s">
        <v>65</v>
      </c>
      <c r="E202" s="2" t="s">
        <v>76</v>
      </c>
      <c r="F202" s="3"/>
    </row>
    <row r="203" spans="1:6" ht="15.75">
      <c r="A203" s="113" t="s">
        <v>238</v>
      </c>
      <c r="B203" s="114" t="s">
        <v>158</v>
      </c>
      <c r="C203" s="114" t="s">
        <v>171</v>
      </c>
      <c r="D203" s="200" t="s">
        <v>277</v>
      </c>
      <c r="E203" s="114"/>
      <c r="F203" s="114">
        <f>F204+F211</f>
        <v>10938000</v>
      </c>
    </row>
    <row r="204" spans="1:6" ht="23.25" customHeight="1">
      <c r="A204" s="157" t="s">
        <v>172</v>
      </c>
      <c r="B204" s="114" t="s">
        <v>158</v>
      </c>
      <c r="C204" s="115" t="s">
        <v>139</v>
      </c>
      <c r="D204" s="201" t="s">
        <v>277</v>
      </c>
      <c r="E204" s="115"/>
      <c r="F204" s="115">
        <f>F205+F208</f>
        <v>9948000</v>
      </c>
    </row>
    <row r="205" spans="1:6" ht="30">
      <c r="A205" s="171" t="s">
        <v>173</v>
      </c>
      <c r="B205" s="116" t="s">
        <v>158</v>
      </c>
      <c r="C205" s="117" t="s">
        <v>139</v>
      </c>
      <c r="D205" s="155" t="s">
        <v>277</v>
      </c>
      <c r="E205" s="127">
        <v>600</v>
      </c>
      <c r="F205" s="117">
        <v>9448000</v>
      </c>
    </row>
    <row r="206" spans="1:6" ht="25.5">
      <c r="A206" s="118" t="s">
        <v>174</v>
      </c>
      <c r="B206" s="119" t="s">
        <v>158</v>
      </c>
      <c r="C206" s="120" t="s">
        <v>139</v>
      </c>
      <c r="D206" s="121" t="s">
        <v>278</v>
      </c>
      <c r="E206" s="121">
        <v>621</v>
      </c>
      <c r="F206" s="120">
        <v>9448000</v>
      </c>
    </row>
    <row r="207" spans="1:6" ht="47.25">
      <c r="A207" s="100" t="s">
        <v>284</v>
      </c>
      <c r="B207" s="106" t="s">
        <v>158</v>
      </c>
      <c r="C207" s="107" t="s">
        <v>139</v>
      </c>
      <c r="D207" s="108" t="s">
        <v>279</v>
      </c>
      <c r="E207" s="108">
        <v>621</v>
      </c>
      <c r="F207" s="107">
        <v>9448000</v>
      </c>
    </row>
    <row r="208" spans="1:6" ht="25.5">
      <c r="A208" s="123" t="s">
        <v>257</v>
      </c>
      <c r="B208" s="124" t="s">
        <v>158</v>
      </c>
      <c r="C208" s="125" t="s">
        <v>139</v>
      </c>
      <c r="D208" s="202" t="s">
        <v>280</v>
      </c>
      <c r="E208" s="125"/>
      <c r="F208" s="125">
        <f>F209</f>
        <v>500000</v>
      </c>
    </row>
    <row r="209" spans="1:6" ht="15.75">
      <c r="A209" s="122" t="s">
        <v>176</v>
      </c>
      <c r="B209" s="116" t="s">
        <v>158</v>
      </c>
      <c r="C209" s="117" t="s">
        <v>139</v>
      </c>
      <c r="D209" s="127" t="s">
        <v>280</v>
      </c>
      <c r="E209" s="117" t="s">
        <v>170</v>
      </c>
      <c r="F209" s="117">
        <f>F210</f>
        <v>500000</v>
      </c>
    </row>
    <row r="210" spans="1:6" ht="30">
      <c r="A210" s="184" t="s">
        <v>79</v>
      </c>
      <c r="B210" s="107" t="s">
        <v>158</v>
      </c>
      <c r="C210" s="107" t="s">
        <v>139</v>
      </c>
      <c r="D210" s="108" t="s">
        <v>280</v>
      </c>
      <c r="E210" s="107" t="s">
        <v>76</v>
      </c>
      <c r="F210" s="107">
        <v>500000</v>
      </c>
    </row>
    <row r="211" spans="1:6" ht="18.75">
      <c r="A211" s="207" t="s">
        <v>126</v>
      </c>
      <c r="B211" s="204" t="s">
        <v>158</v>
      </c>
      <c r="C211" s="204" t="s">
        <v>104</v>
      </c>
      <c r="D211" s="204"/>
      <c r="E211" s="204"/>
      <c r="F211" s="208">
        <f>F212</f>
        <v>990000</v>
      </c>
    </row>
    <row r="212" spans="1:6" ht="18.75">
      <c r="A212" s="203" t="s">
        <v>239</v>
      </c>
      <c r="B212" s="204" t="s">
        <v>158</v>
      </c>
      <c r="C212" s="205" t="s">
        <v>104</v>
      </c>
      <c r="D212" s="205" t="s">
        <v>282</v>
      </c>
      <c r="E212" s="205"/>
      <c r="F212" s="206">
        <f>F213</f>
        <v>990000</v>
      </c>
    </row>
    <row r="213" spans="1:6" ht="18.75">
      <c r="A213" s="123" t="s">
        <v>175</v>
      </c>
      <c r="B213" s="199" t="s">
        <v>158</v>
      </c>
      <c r="C213" s="75" t="s">
        <v>104</v>
      </c>
      <c r="D213" s="188" t="s">
        <v>282</v>
      </c>
      <c r="E213" s="75" t="s">
        <v>225</v>
      </c>
      <c r="F213" s="69">
        <f>F214</f>
        <v>990000</v>
      </c>
    </row>
    <row r="214" spans="1:6" ht="47.25">
      <c r="A214" s="100" t="s">
        <v>284</v>
      </c>
      <c r="B214" s="199" t="s">
        <v>158</v>
      </c>
      <c r="C214" s="88" t="s">
        <v>104</v>
      </c>
      <c r="D214" s="188" t="s">
        <v>282</v>
      </c>
      <c r="E214" s="88" t="s">
        <v>281</v>
      </c>
      <c r="F214" s="80">
        <v>990000</v>
      </c>
    </row>
    <row r="215" spans="1:6" ht="15.75">
      <c r="A215" s="100"/>
      <c r="B215" s="88"/>
      <c r="C215" s="88"/>
      <c r="D215" s="88"/>
      <c r="E215" s="88"/>
      <c r="F215" s="80"/>
    </row>
    <row r="216" spans="1:6" ht="15.75" hidden="1">
      <c r="A216" s="78" t="s">
        <v>156</v>
      </c>
      <c r="B216" s="83"/>
      <c r="C216" s="83"/>
      <c r="D216" s="83"/>
      <c r="E216" s="83"/>
      <c r="F216" s="91"/>
    </row>
    <row r="217" spans="1:6" ht="15.75" hidden="1">
      <c r="A217" s="21" t="s">
        <v>57</v>
      </c>
      <c r="B217" s="86" t="s">
        <v>111</v>
      </c>
      <c r="C217" s="86" t="s">
        <v>101</v>
      </c>
      <c r="D217" s="86" t="s">
        <v>40</v>
      </c>
      <c r="E217" s="86"/>
      <c r="F217" s="87">
        <f>F218</f>
        <v>0</v>
      </c>
    </row>
    <row r="218" spans="1:6" s="77" customFormat="1" ht="31.5" hidden="1">
      <c r="A218" s="78" t="s">
        <v>79</v>
      </c>
      <c r="B218" s="15">
        <v>891</v>
      </c>
      <c r="C218" s="16" t="s">
        <v>101</v>
      </c>
      <c r="D218" s="16" t="s">
        <v>40</v>
      </c>
      <c r="E218" s="15">
        <v>244</v>
      </c>
      <c r="F218" s="19"/>
    </row>
    <row r="219" spans="1:16" s="44" customFormat="1" ht="19.5" hidden="1">
      <c r="A219" s="45" t="s">
        <v>31</v>
      </c>
      <c r="B219" s="53">
        <v>891</v>
      </c>
      <c r="C219" s="54" t="s">
        <v>32</v>
      </c>
      <c r="D219" s="51"/>
      <c r="E219" s="52"/>
      <c r="F219" s="92">
        <f>F220</f>
        <v>0</v>
      </c>
      <c r="G219" s="97"/>
      <c r="H219" s="97"/>
      <c r="I219" s="97"/>
      <c r="J219" s="97"/>
      <c r="K219" s="97"/>
      <c r="L219" s="97"/>
      <c r="M219" s="97"/>
      <c r="N219" s="97"/>
      <c r="O219" s="97"/>
      <c r="P219" s="97"/>
    </row>
    <row r="220" spans="1:16" s="68" customFormat="1" ht="15.75" hidden="1">
      <c r="A220" s="66" t="s">
        <v>39</v>
      </c>
      <c r="B220" s="74" t="s">
        <v>111</v>
      </c>
      <c r="C220" s="74" t="s">
        <v>32</v>
      </c>
      <c r="D220" s="74" t="s">
        <v>18</v>
      </c>
      <c r="E220" s="74"/>
      <c r="F220" s="70">
        <f>F221</f>
        <v>0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6" s="17" customFormat="1" ht="63" hidden="1">
      <c r="A221" s="76" t="s">
        <v>60</v>
      </c>
      <c r="B221" s="75" t="s">
        <v>111</v>
      </c>
      <c r="C221" s="75" t="s">
        <v>32</v>
      </c>
      <c r="D221" s="75" t="s">
        <v>33</v>
      </c>
      <c r="E221" s="75"/>
      <c r="F221" s="69">
        <f>F222</f>
        <v>0</v>
      </c>
    </row>
    <row r="222" spans="1:6" ht="78.75" hidden="1">
      <c r="A222" s="25" t="s">
        <v>61</v>
      </c>
      <c r="B222" s="85" t="s">
        <v>111</v>
      </c>
      <c r="C222" s="85" t="s">
        <v>32</v>
      </c>
      <c r="D222" s="35" t="s">
        <v>150</v>
      </c>
      <c r="E222" s="85"/>
      <c r="F222" s="90">
        <f>F223</f>
        <v>0</v>
      </c>
    </row>
    <row r="223" spans="1:6" ht="15.75" hidden="1">
      <c r="A223" s="31" t="s">
        <v>25</v>
      </c>
      <c r="B223" s="83" t="s">
        <v>111</v>
      </c>
      <c r="C223" s="83" t="s">
        <v>32</v>
      </c>
      <c r="D223" s="16" t="s">
        <v>150</v>
      </c>
      <c r="E223" s="83" t="s">
        <v>26</v>
      </c>
      <c r="F223" s="91"/>
    </row>
    <row r="224" spans="1:6" ht="18.75">
      <c r="A224" s="224"/>
      <c r="B224" s="225"/>
      <c r="C224" s="225"/>
      <c r="D224" s="225"/>
      <c r="E224" s="225"/>
      <c r="F224" s="95">
        <f>F30+F36+F47+F62+F66+F87+F92+F108+F118+F146+F173+F203+F189+F59+F85+F86</f>
        <v>80320129.72000001</v>
      </c>
    </row>
    <row r="225" spans="1:6" ht="15.75">
      <c r="A225" s="226" t="s">
        <v>122</v>
      </c>
      <c r="B225" s="227"/>
      <c r="C225" s="227"/>
      <c r="D225" s="227"/>
      <c r="E225" s="227"/>
      <c r="F225" s="9">
        <v>0</v>
      </c>
    </row>
    <row r="226" spans="1:6" ht="18.75">
      <c r="A226" s="221" t="s">
        <v>103</v>
      </c>
      <c r="B226" s="222"/>
      <c r="C226" s="222"/>
      <c r="D226" s="222"/>
      <c r="E226" s="222"/>
      <c r="F226" s="36">
        <f>F224+F225</f>
        <v>80320129.72000001</v>
      </c>
    </row>
  </sheetData>
  <sheetProtection/>
  <mergeCells count="5">
    <mergeCell ref="E1:F1"/>
    <mergeCell ref="A226:E226"/>
    <mergeCell ref="A2:F2"/>
    <mergeCell ref="A224:E224"/>
    <mergeCell ref="A225:E225"/>
  </mergeCells>
  <printOptions/>
  <pageMargins left="0.9448818897637796" right="0.16" top="0.3937007874015748" bottom="0.3937007874015748" header="0.31496062992125984" footer="0.23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Гордеева В.П.</cp:lastModifiedBy>
  <cp:lastPrinted>2016-04-08T02:02:20Z</cp:lastPrinted>
  <dcterms:created xsi:type="dcterms:W3CDTF">2008-11-12T07:51:45Z</dcterms:created>
  <dcterms:modified xsi:type="dcterms:W3CDTF">2016-05-30T08:23:20Z</dcterms:modified>
  <cp:category/>
  <cp:version/>
  <cp:contentType/>
  <cp:contentStatus/>
</cp:coreProperties>
</file>