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№4" sheetId="1" r:id="rId1"/>
    <sheet name="№ 6" sheetId="2" r:id="rId2"/>
    <sheet name="№5" sheetId="3" r:id="rId3"/>
    <sheet name="№7" sheetId="4" r:id="rId4"/>
    <sheet name="№8" sheetId="5" r:id="rId5"/>
    <sheet name="№9" sheetId="6" r:id="rId6"/>
  </sheets>
  <definedNames/>
  <calcPr fullCalcOnLoad="1"/>
</workbook>
</file>

<file path=xl/sharedStrings.xml><?xml version="1.0" encoding="utf-8"?>
<sst xmlns="http://schemas.openxmlformats.org/spreadsheetml/2006/main" count="2172" uniqueCount="449">
  <si>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</si>
  <si>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</si>
  <si>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</si>
  <si>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</si>
  <si>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</si>
  <si>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</si>
  <si>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</si>
  <si>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</si>
  <si>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</si>
  <si>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</si>
  <si>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</si>
  <si>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</si>
  <si>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</si>
  <si>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</si>
  <si>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</si>
  <si>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</si>
  <si>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0503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</si>
  <si>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</si>
  <si>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</si>
  <si>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</si>
  <si>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</si>
  <si>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</si>
  <si>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</si>
  <si>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</si>
  <si>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</si>
  <si>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 xml:space="preserve">182 1 01 02030 01 1000 110 </t>
  </si>
  <si>
    <t>182 1 05 03000 01 1000 110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</si>
  <si>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</si>
  <si>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</si>
  <si>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</si>
  <si>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</si>
  <si>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</si>
  <si>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</si>
  <si>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бюджетной системы Российской Федерации</t>
  </si>
  <si>
    <t>018 2 02  00000 00 0000 151</t>
  </si>
  <si>
    <t xml:space="preserve">ВСЕГО </t>
  </si>
  <si>
    <t>018</t>
  </si>
  <si>
    <t>Безвозмездные поступления от других бюджетов</t>
  </si>
  <si>
    <t>182 1 01 02020 01 1000 110</t>
  </si>
  <si>
    <t>1102</t>
  </si>
  <si>
    <t>0113</t>
  </si>
  <si>
    <t>0111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</si>
  <si>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</si>
  <si>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</si>
  <si>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</si>
  <si>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</si>
  <si>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</si>
  <si>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</si>
  <si>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</si>
  <si>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</si>
  <si>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</si>
  <si>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</si>
  <si>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</si>
  <si>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Доходы от использования имущества.</t>
  </si>
  <si>
    <t>0409</t>
  </si>
  <si>
    <t xml:space="preserve">    Ведомственная структура расходов   бюджета  поселка  Березовка Березовского района Красноярского края на  </t>
  </si>
  <si>
    <t>ВСЕГО ДОХОДЫ</t>
  </si>
  <si>
    <t>2016</t>
  </si>
  <si>
    <t>240</t>
  </si>
  <si>
    <t>8118021</t>
  </si>
  <si>
    <t>120</t>
  </si>
  <si>
    <t>110</t>
  </si>
  <si>
    <t>8510000</t>
  </si>
  <si>
    <t>8518023</t>
  </si>
  <si>
    <t>9118011</t>
  </si>
  <si>
    <t>ЖИЛИЩНО-КОММУНАЛЬНОЕ ХОЗЯЙСТВО</t>
  </si>
  <si>
    <t>0800000</t>
  </si>
  <si>
    <t>0818063</t>
  </si>
  <si>
    <t>610</t>
  </si>
  <si>
    <t>0830000</t>
  </si>
  <si>
    <t>0838064</t>
  </si>
  <si>
    <t>1100</t>
  </si>
  <si>
    <t xml:space="preserve">Массовый спорт </t>
  </si>
  <si>
    <t>0900000</t>
  </si>
  <si>
    <t>620</t>
  </si>
  <si>
    <t xml:space="preserve">Функционирование высшего должностного лица поселка Березовка 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</si>
  <si>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</si>
  <si>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</si>
  <si>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</si>
  <si>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 xml:space="preserve">Непрограммные расходы Администрации поселка Березовка   </t>
  </si>
  <si>
    <t xml:space="preserve">Другие государственные расходы </t>
  </si>
  <si>
    <t>9100000</t>
  </si>
  <si>
    <t>0700000</t>
  </si>
  <si>
    <t>0710000</t>
  </si>
  <si>
    <t>0720000</t>
  </si>
  <si>
    <t>1300000,0</t>
  </si>
  <si>
    <t xml:space="preserve">Код </t>
  </si>
  <si>
    <t>Приложение №    5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</si>
  <si>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</si>
  <si>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</si>
  <si>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</si>
  <si>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</si>
  <si>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</si>
  <si>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</si>
  <si>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</si>
  <si>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</si>
  <si>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</si>
  <si>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</si>
  <si>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</si>
  <si>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</si>
  <si>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</si>
  <si>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</si>
  <si>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</si>
  <si>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</si>
  <si>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</si>
  <si>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</si>
  <si>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</si>
  <si>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</si>
  <si>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</si>
  <si>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</si>
  <si>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 xml:space="preserve">                                                                                                                                                      Приложение 7</t>
  </si>
  <si>
    <t>Распределение бюджетных ассигнований по разделам, подразделам, целевым статьям ( муниципальных программ поселка</t>
  </si>
  <si>
    <t>200</t>
  </si>
  <si>
    <t>100</t>
  </si>
  <si>
    <t>600</t>
  </si>
  <si>
    <t>8518514</t>
  </si>
  <si>
    <t>8600000</t>
  </si>
  <si>
    <t>8610000</t>
  </si>
  <si>
    <t>0810000</t>
  </si>
  <si>
    <t>0910000</t>
  </si>
  <si>
    <t>0918062</t>
  </si>
  <si>
    <t>0505</t>
  </si>
  <si>
    <t xml:space="preserve">Безопасность дорожного движения </t>
  </si>
  <si>
    <t xml:space="preserve">Расходы по софинансированию </t>
  </si>
  <si>
    <t>0720001</t>
  </si>
  <si>
    <t>870</t>
  </si>
  <si>
    <t>0710005</t>
  </si>
  <si>
    <t>1006</t>
  </si>
  <si>
    <t>8518025</t>
  </si>
  <si>
    <t xml:space="preserve">                                                   Приложение №  6    к  Решению Березовского поселкового Совета депутатов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</si>
  <si>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</si>
  <si>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</si>
  <si>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</si>
  <si>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</si>
  <si>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</si>
  <si>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</si>
  <si>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</si>
  <si>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</si>
  <si>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</si>
  <si>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</si>
  <si>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</si>
  <si>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</si>
  <si>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</si>
  <si>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</si>
  <si>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8100000</t>
  </si>
  <si>
    <t>Непрограммные расходы Березовского поселкового Совета депутатов</t>
  </si>
  <si>
    <t>8500000</t>
  </si>
  <si>
    <t>руб</t>
  </si>
  <si>
    <t>9110000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</si>
  <si>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</si>
  <si>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</si>
  <si>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</si>
  <si>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Непрограммные расходы Муниципального казенного учреждения "Централизованная бухгалтерия муниципального образования поселок Березовка"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</si>
  <si>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</si>
  <si>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</si>
  <si>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Содержание сетей</t>
  </si>
  <si>
    <t>Прочее муниципальное имущество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</si>
  <si>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</si>
  <si>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</si>
  <si>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Непрограммые расходы Администрации поселка Березовка</t>
  </si>
  <si>
    <t>Передача полномочий по признанию граждан малоимущими в рамках непрограммных расходов Администрации поселка Березовка</t>
  </si>
  <si>
    <t xml:space="preserve">Высшее должностное лицо в рамках непрограммых расходов </t>
  </si>
  <si>
    <t xml:space="preserve">Председатель  Совета депутатов </t>
  </si>
  <si>
    <t>8118024</t>
  </si>
  <si>
    <t xml:space="preserve">Непрограммные расходы администрации    </t>
  </si>
  <si>
    <t xml:space="preserve">Функционирование администрации </t>
  </si>
  <si>
    <t xml:space="preserve">Руководство и управление  в сфере установленных решений органов государственной (муниципальной) власти </t>
  </si>
  <si>
    <t xml:space="preserve">Резервный фонд  </t>
  </si>
  <si>
    <t>8518011</t>
  </si>
  <si>
    <t>Функционирование администрации поселка Березовка</t>
  </si>
  <si>
    <t xml:space="preserve">Непрограммные расходы администрации поселка Березовка  </t>
  </si>
  <si>
    <t>0728003</t>
  </si>
  <si>
    <t>0728004</t>
  </si>
  <si>
    <t>0718001</t>
  </si>
  <si>
    <t>0718003</t>
  </si>
  <si>
    <t>0718004</t>
  </si>
  <si>
    <t>0718005</t>
  </si>
  <si>
    <t>0798001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</si>
  <si>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</si>
  <si>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0798000</t>
  </si>
  <si>
    <t>0798003</t>
  </si>
  <si>
    <t>0798004</t>
  </si>
  <si>
    <t>0798005</t>
  </si>
  <si>
    <t>0890000</t>
  </si>
  <si>
    <t>0898001</t>
  </si>
  <si>
    <t>0998002</t>
  </si>
  <si>
    <t>9118514</t>
  </si>
  <si>
    <t>244</t>
  </si>
  <si>
    <t>121</t>
  </si>
  <si>
    <t>8618062</t>
  </si>
  <si>
    <t>111</t>
  </si>
  <si>
    <t>8110024</t>
  </si>
  <si>
    <t xml:space="preserve">Высшее должностное лицо </t>
  </si>
  <si>
    <t>Высшее должностное лицо</t>
  </si>
  <si>
    <t xml:space="preserve">Обеспечение деятельности (оказание услуг) подведомственных учреждений  </t>
  </si>
  <si>
    <t>0728001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</si>
  <si>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</si>
  <si>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</si>
  <si>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</si>
  <si>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>Расходы  на софинансирование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</si>
  <si>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</si>
  <si>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</si>
  <si>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</si>
  <si>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</si>
  <si>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</si>
  <si>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</si>
  <si>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МКУ ЦБМО п. Березовка </t>
  </si>
  <si>
    <t>0309</t>
  </si>
  <si>
    <t>0798018</t>
  </si>
  <si>
    <t xml:space="preserve">Противопаводковые мероприятия </t>
  </si>
  <si>
    <t xml:space="preserve">Мероприятия по пожарной безопасности   </t>
  </si>
  <si>
    <t xml:space="preserve">Обеспечение первичных мер пожарной безопасности </t>
  </si>
  <si>
    <t>0310</t>
  </si>
  <si>
    <t xml:space="preserve">Расходы на прочее благоустройство </t>
  </si>
  <si>
    <t>Мероприятия  в области ЖКХ</t>
  </si>
  <si>
    <t xml:space="preserve">Содержание  муниципальных сетей </t>
  </si>
  <si>
    <t>Обеспечение деятельности(оказание услуг) подведомственных учреждений (библиотека)</t>
  </si>
  <si>
    <t>Обеспечение деятельности(оказание услуг) подведомственных учреждений (ДК)</t>
  </si>
  <si>
    <t>Мероприятия в области культуры</t>
  </si>
  <si>
    <t>Обеспечение деятельности (оказание услуг) подведомственных учреждений   СЦ " Резерв"</t>
  </si>
  <si>
    <t xml:space="preserve"> Спортивные мероприятия  </t>
  </si>
  <si>
    <t xml:space="preserve">Мероприятия по реализации комплекса мероприятияй , обеспечивающих организацию трудового отряда </t>
  </si>
  <si>
    <t>0858001</t>
  </si>
  <si>
    <t xml:space="preserve">Председатель Совета депутатов </t>
  </si>
  <si>
    <t xml:space="preserve">Мероприятия по пожарной безопасности </t>
  </si>
  <si>
    <t>Мероприятия по землеустройству, землепользованию, проектированию</t>
  </si>
  <si>
    <t xml:space="preserve">Прочее муниципальное имущество </t>
  </si>
  <si>
    <t>Обеспечение деятельности ( оказание услуг) подведомственных учреждений  СЦ " Резерв"</t>
  </si>
  <si>
    <t xml:space="preserve">Руководство и управление в сфере установленных функций органов государственной  (муниципальной) власти  </t>
  </si>
  <si>
    <t xml:space="preserve">Руководство и управление  в сфере установленных функций органов  государственной  (муниципальной) власти </t>
  </si>
  <si>
    <t xml:space="preserve">Резервный фонд </t>
  </si>
  <si>
    <t xml:space="preserve">Обеспечение деятельности ( оказание услуг) подведомственных учреждений </t>
  </si>
  <si>
    <t>Субвенция бюджетам муниципальных образований  на выполнение гос. полномочий  по созданию и обеспечению деятельности административных комиссий</t>
  </si>
  <si>
    <t>НАЦИОНАЛЬНАЯ БЕЗОПАСНОСТЬ И ПРАВООХРАНИТЕЛЬНАЯ ДЕЯТЕЛЬНОСТЬ</t>
  </si>
  <si>
    <t xml:space="preserve">Защита населения  и территории от последствий  ЧС природного и техногенного характера  </t>
  </si>
  <si>
    <t>0790000</t>
  </si>
  <si>
    <t xml:space="preserve">Подпрограмма " Дороги поселка Березовка " </t>
  </si>
  <si>
    <t xml:space="preserve">Мероприятие Безопасность дорожного движения </t>
  </si>
  <si>
    <t xml:space="preserve">расходы  по софинсированию </t>
  </si>
  <si>
    <t>Мероприятия  по землеустрйству, землепользованию, проектированию</t>
  </si>
  <si>
    <t xml:space="preserve">Расходы на ОЗЕЛЕНЕНИЕ   </t>
  </si>
  <si>
    <t>Расходы на СОДЕРЖАНИЕ МЕСТ ЗАХОРОНЕНИЙ</t>
  </si>
  <si>
    <t xml:space="preserve">Расходы на ПРОЧЕЕ БЛАГОУСТРОЙСТВО   </t>
  </si>
  <si>
    <t xml:space="preserve">Мероприятия по жилищно-коммунальному хозяйству   </t>
  </si>
  <si>
    <t>0798002</t>
  </si>
  <si>
    <t xml:space="preserve">Подпрограмма " Сохранение культурного наследия" </t>
  </si>
  <si>
    <t>Обеспечение деятельности  ( оказание услуг) подведомственных учреждений  (библиотека)</t>
  </si>
  <si>
    <t xml:space="preserve">Подпрограмма " Поддержка любительского народного творчества и организация досуга населения" </t>
  </si>
  <si>
    <t>Обеспечение деятельности  ( оказание услуг) подведомственных учреждений  (ДК)</t>
  </si>
  <si>
    <t xml:space="preserve">Мероприятия в области культуры </t>
  </si>
  <si>
    <t xml:space="preserve">  Подпрограмма   " Спортивная жизнь поселка Березовка"  </t>
  </si>
  <si>
    <t xml:space="preserve">Обеспечение деятельности (оказание услуг) подведомственных учреждений  (СЦ " Резерв) </t>
  </si>
  <si>
    <t xml:space="preserve">МЕРОПРИЯТИЯ  в рамках муниципальной программы " </t>
  </si>
  <si>
    <t xml:space="preserve"> Мероприятия по реализации комплекса мероприятий , обеспечивающих организацию трудового отряда </t>
  </si>
  <si>
    <t xml:space="preserve">Спортивные мероприятия </t>
  </si>
  <si>
    <t>Обеспечение деятельности ( оказание услуг) подведомственных учреждений  (библиотека, ДК, мероприятия )</t>
  </si>
  <si>
    <t xml:space="preserve">Спортивные мероприятия  </t>
  </si>
  <si>
    <t xml:space="preserve">Функционирование  местных администраций </t>
  </si>
  <si>
    <t xml:space="preserve">Функционирование администрации поселка Березовка </t>
  </si>
  <si>
    <t xml:space="preserve">Руководство и управление в сфере установленных функций органов государственной       ( муниципальной ) власти </t>
  </si>
  <si>
    <t xml:space="preserve">Резервный фонд  Администрации поселка Березовка </t>
  </si>
  <si>
    <t>Резервный  фонд</t>
  </si>
  <si>
    <t xml:space="preserve">МКУ  " Централизованная бухгалтерия м.о.п.Березовка"  </t>
  </si>
  <si>
    <t>Обеспечение деятельности ( оказание услуг) подведомственных учреждений</t>
  </si>
  <si>
    <t xml:space="preserve">Национальная безопасность и правоохранительная деятельность </t>
  </si>
  <si>
    <t xml:space="preserve">Мероприятия по обеспечению пожарной безопасности </t>
  </si>
  <si>
    <t xml:space="preserve">Ремонт и содержание дорог </t>
  </si>
  <si>
    <t>0728000</t>
  </si>
  <si>
    <t>Мероприятия  по землеустройству, землепользованию, проектированию</t>
  </si>
  <si>
    <t xml:space="preserve"> Дорожный  фонд </t>
  </si>
  <si>
    <t xml:space="preserve">Подпрограмма " Благоустройство поселка Березовка" </t>
  </si>
  <si>
    <t xml:space="preserve">Расходы на ОСВЕЩЕНИЕ </t>
  </si>
  <si>
    <t xml:space="preserve"> расходы  на озеленение </t>
  </si>
  <si>
    <t xml:space="preserve">Расходы на СОДЕРЖАНИЕ МЕСТ ЗАХОРОНЕНИЙ </t>
  </si>
  <si>
    <t xml:space="preserve">расходы на содержание мест захоронений </t>
  </si>
  <si>
    <t xml:space="preserve">расходы на прочее благоустройство   </t>
  </si>
  <si>
    <t xml:space="preserve">Муниципальные сети </t>
  </si>
  <si>
    <t>Подпрограмма " Сохранение культурного наследия"  ( библиотека)</t>
  </si>
  <si>
    <t>Подпрограмма " Поддержка любительского народного творчества и организация досуга населения"  ДК</t>
  </si>
  <si>
    <t xml:space="preserve">Обеспечение деятельности  (оказание услуг)подведомственных учреждений                      ( библиотека) </t>
  </si>
  <si>
    <t>Обеспечение деятельности  (оказание услуг)подведомственных учреждений  ( ДК)</t>
  </si>
  <si>
    <t xml:space="preserve">  Подпрограмма   " Спортивная жизнь поселка Березовка" </t>
  </si>
  <si>
    <t>Обеспечение деятельности (оказание услуг) подведомственных учреждений ( СЦ " Резерв")</t>
  </si>
  <si>
    <t>622</t>
  </si>
  <si>
    <t>621</t>
  </si>
  <si>
    <t>Руководство и управление в сфере установленных функций  органов государственной ( муниципальной) власти</t>
  </si>
  <si>
    <t>МКУ "Централизованная бухгалтерия муниципального образования поселок Березовка"</t>
  </si>
  <si>
    <t>НАЦИОНАЛЬНАЯ  БЕЗОПАСНОСТЬ И ПРАВООХРАНИТЕЛЬНАЯ ДЕЯТЕЛЬНОСТЬ</t>
  </si>
  <si>
    <t>дорожный фонд</t>
  </si>
  <si>
    <t>0727508</t>
  </si>
  <si>
    <t>дорожный фонд ( к.б.)</t>
  </si>
  <si>
    <t>0727490</t>
  </si>
  <si>
    <t>16</t>
  </si>
  <si>
    <t>17</t>
  </si>
  <si>
    <t>21</t>
  </si>
  <si>
    <t>22</t>
  </si>
  <si>
    <t>23</t>
  </si>
  <si>
    <t>000 1 03 00000 00 0000 000</t>
  </si>
  <si>
    <t>Налоги на товары ( работы, услуги) реализуемые на территории Российской Федерации</t>
  </si>
  <si>
    <t>182 1 03 02 000 01 0000 110</t>
  </si>
  <si>
    <t xml:space="preserve">Акцизы по подакцизным товарам (продукции), производимым на территории Российской Федерации </t>
  </si>
  <si>
    <t>Доходы от уплаты акцизов на дизельное топливо, зачисляемые в консолидированные бюджеты  субъектов Российской Федерации</t>
  </si>
  <si>
    <t>182 1 03 02230 01 0000 110</t>
  </si>
  <si>
    <t>Доходы от уплаты акцизов на моторные масла  для дизельных и (или) карбюраторных  (инжекторных) двигателей, зачисляемые в консолидированные бюджеты  субъектов Российской Федерации</t>
  </si>
  <si>
    <t xml:space="preserve">182 1 03  02240 01 0000 110   </t>
  </si>
  <si>
    <t xml:space="preserve">182 1 03  02250 01 0000 110   </t>
  </si>
  <si>
    <t>Доходы от уплаты акцизов на автомобильный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</si>
  <si>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182 1 03  02260 01 0000 110   </t>
  </si>
  <si>
    <t>Доходы от уплаты акцизов на прямогонный бензин , производимый на территории  Российской Федерации, зачисляемые в консолидированные бюджеты  субъектов Российской Федерации</t>
  </si>
  <si>
    <t xml:space="preserve">расходы дорожного фонда </t>
  </si>
  <si>
    <t>расходы дорожного фонда  за счет средств к.б.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</si>
  <si>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</si>
  <si>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</si>
  <si>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</si>
  <si>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</si>
  <si>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>611</t>
  </si>
  <si>
    <t>0728002</t>
  </si>
  <si>
    <t xml:space="preserve">дорожный фонд </t>
  </si>
  <si>
    <t>Расходы по передаче полномочий по муниципальному земельному контролю</t>
  </si>
  <si>
    <t>8518028</t>
  </si>
  <si>
    <t>Передача полномочий  по муниципальному земельному контролю</t>
  </si>
  <si>
    <t>24</t>
  </si>
  <si>
    <t>Дорожный фонд</t>
  </si>
  <si>
    <t>Расходы дорожного фонда  за счет местного бюджета</t>
  </si>
  <si>
    <t xml:space="preserve">Расходы по персональным выплатам , установленныем в целях повышения оплаты труда  молодым специалистам </t>
  </si>
  <si>
    <t xml:space="preserve">Социальное обеспечение населения </t>
  </si>
  <si>
    <t>1003</t>
  </si>
  <si>
    <t>8518106</t>
  </si>
  <si>
    <t>320</t>
  </si>
  <si>
    <t>322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</si>
  <si>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</si>
  <si>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 xml:space="preserve">Передача полномочий  по расчету малоимущих </t>
  </si>
  <si>
    <t>25</t>
  </si>
  <si>
    <t>26</t>
  </si>
  <si>
    <t>27</t>
  </si>
  <si>
    <t xml:space="preserve">Социальное обеспечение  населения </t>
  </si>
  <si>
    <t>28</t>
  </si>
  <si>
    <t>29</t>
  </si>
  <si>
    <t>2017</t>
  </si>
  <si>
    <t xml:space="preserve">Условно-утвержденные расходы </t>
  </si>
  <si>
    <t xml:space="preserve">Расходы по региональной выплате и выплате обеспечивающией уровень зарп.платы не ниже минимальной </t>
  </si>
  <si>
    <t>Муниципальная программа " Содействие развитию физической культуры, спорта, молодежной политики поселка Березовка" на 2015-2017 годы</t>
  </si>
  <si>
    <t xml:space="preserve">условно-утвержденные </t>
  </si>
  <si>
    <t xml:space="preserve">Обеспечение деятельности ( оказание услуг) подведомственных учреждений  (МКУ ЦБМО), расходы по административной </t>
  </si>
  <si>
    <t xml:space="preserve">Передача полномочий  контрольному органу </t>
  </si>
  <si>
    <t>182 1 01 02000 01 0000 110</t>
  </si>
  <si>
    <t>115 1 11 05013 13 1000 120</t>
  </si>
  <si>
    <t xml:space="preserve">018 1 11 09045 13 1000 120 </t>
  </si>
  <si>
    <t>115 1 14 06013  13 1000 430</t>
  </si>
  <si>
    <t xml:space="preserve">018 1 11 07015 13 1000 120 </t>
  </si>
  <si>
    <t>115 114 00000 13 0000 000</t>
  </si>
  <si>
    <t>018 2 02 04999 13 0000 151</t>
  </si>
  <si>
    <t xml:space="preserve">Прочие межбюджетные трансферты, передаваемые бюджетам городских поселений </t>
  </si>
  <si>
    <t>018 2 02  03024 13 0000 151</t>
  </si>
  <si>
    <t>018 1 16 18050 13 0000 140</t>
  </si>
  <si>
    <t>Прочие неналоговые доходы бюджетов городских поселений</t>
  </si>
  <si>
    <t xml:space="preserve">018 117 05050 13 0000 180  </t>
  </si>
  <si>
    <t xml:space="preserve">018 2 19 05000 13 0000 151  </t>
  </si>
  <si>
    <t xml:space="preserve">Проведение выборов </t>
  </si>
  <si>
    <t>0107</t>
  </si>
  <si>
    <t>8518103</t>
  </si>
  <si>
    <t>Передача полномочий по внешнему муниципальному контролю</t>
  </si>
  <si>
    <t>Передача полномочий контрольному органу по внешнему фин.контролю</t>
  </si>
  <si>
    <t>8118025</t>
  </si>
  <si>
    <t>540</t>
  </si>
  <si>
    <t xml:space="preserve">Проведение выборов депутатов и главы </t>
  </si>
  <si>
    <t>Передача полномочий по мун.земельному контролю</t>
  </si>
  <si>
    <t xml:space="preserve">Передача полномочий  контрольно-счетному органу м.о.Березовский район </t>
  </si>
  <si>
    <t xml:space="preserve"> Расходы по проведение выборов депутатов и главы поселка  </t>
  </si>
  <si>
    <t xml:space="preserve">Налог  на имущество физических лиц, взимаемый по ставкам, применяемым к объектам налогообложения, расположенным  в границах городских поселений </t>
  </si>
  <si>
    <t xml:space="preserve">Земельный налог, с организаций , обладающих земельным участком, расположенным в границах городских поселений </t>
  </si>
  <si>
    <t xml:space="preserve">Земельный налог с физических лиц, обладающих земельным участком , расположенным в границах городских поселений </t>
  </si>
  <si>
    <t xml:space="preserve"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 же средства от продажи права на заключение договоров аренды указанных земельных участков </t>
  </si>
  <si>
    <t xml:space="preserve">018 1 11 05075  13 1000 120 </t>
  </si>
  <si>
    <t xml:space="preserve">Доходы от сдачи в аренду имущества, составляющего казну городских поселений ( за исключением земельных участков) </t>
  </si>
  <si>
    <t>Прочие поступления от использования  имущества,находящегося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</si>
  <si>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</si>
  <si>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земельных участков,государственная   собственность на которые не разграничена и которые расположены в границах городских поселений</t>
  </si>
  <si>
    <t>018 2 02  01001 13 0000 151</t>
  </si>
  <si>
    <t>Дотация  бюджетам городских поселений на выравнивание   бюджетной обеспеченности  городских поселений</t>
  </si>
  <si>
    <t xml:space="preserve">Субвенция  местным бюджетам на выполнение государственных полномочий  по работе административной комиссии </t>
  </si>
  <si>
    <t>Денежные взыскания (штрафы) за нарушение бюджетного законодательства ( в части бюджетов городских поселений)</t>
  </si>
  <si>
    <t xml:space="preserve">018 2 18 05010 13 1000 151 </t>
  </si>
  <si>
    <t>Доходы бюджетов городских  поселений от возврата остатков субсидий, субвенций  и иных м.т. имеющих целевое назначение , прошлых лет из бюджетов муниципальных районов</t>
  </si>
  <si>
    <t>Возврат остатков субсидий, субвенций  и иных м.т.имеющих целевое назначение прошлых лет, из бюджетов  городских поселений</t>
  </si>
  <si>
    <t xml:space="preserve">Налог на доходы физических лиц,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 со статьями 227,228 Налогового кодекса РФ </t>
  </si>
  <si>
    <t xml:space="preserve">182 1 01 02010 01 1000 110              182 1 01 02010 01 2000 110              182 1 01 02010 01 2000 110    </t>
  </si>
  <si>
    <t xml:space="preserve">182 1 06 06033 13 1000 110      182 1 06 06033 13 2000 110      182 1 06 06033 13 3000 110      </t>
  </si>
  <si>
    <t xml:space="preserve">182 1 06 06043 13 1000 110      182 1 06 06043 13 2000 110      182 1 06 06043 13 3000 110      </t>
  </si>
  <si>
    <t xml:space="preserve">182 1 06 01030 13  1000 110                   182 1 06 01030  13  2000 110 </t>
  </si>
  <si>
    <t>Доходы от продажи матер-ных и нематериальных активов</t>
  </si>
  <si>
    <t>Собственные доходы  (налоговые и неналоговые доходы)</t>
  </si>
  <si>
    <r>
      <t xml:space="preserve">        "</t>
    </r>
    <r>
      <rPr>
        <i/>
        <sz val="10"/>
        <rFont val="Times New Roman"/>
        <family val="1"/>
      </rPr>
      <t xml:space="preserve">О    Бюджете поселка Березовка на 2016 год и плановый период  2017-2018 годы" </t>
    </r>
  </si>
  <si>
    <t xml:space="preserve">  ДОХОДЫ  Бюджета  поселка Березовка Березовского района  Красноярского края на 2016 год и плановый период 2017-2018 годы</t>
  </si>
  <si>
    <t>2018</t>
  </si>
  <si>
    <t xml:space="preserve"> М.П.Профилактика экстремизма и терроризма</t>
  </si>
  <si>
    <t>мероприятия М.П.</t>
  </si>
  <si>
    <t>М.П.Молодежь поселка Березовка в ХХ1 веке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</si>
  <si>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</si>
  <si>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</si>
  <si>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</si>
  <si>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</si>
  <si>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>Муниципальная программа " Культура поселка Березовка " на 2016-2018</t>
  </si>
  <si>
    <t xml:space="preserve">Подпрограмма " Сохранение культурного наследия" в рамках муниципальной программы  " Культура поселка Березовка " на 2016-2018 годы 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</si>
  <si>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</si>
  <si>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Мероприятия в рамках муниципальной программы " Культура поселка Березовка " на 2016-2018 годы</t>
  </si>
  <si>
    <t>бюджетов  на 2016 год и плановый  период 2017-2018 годов</t>
  </si>
  <si>
    <t>М.П.Молодежь поселлка Березовка вХХ1 веке</t>
  </si>
  <si>
    <t>М.П.Профилактика терроризма и экстремизма</t>
  </si>
  <si>
    <t xml:space="preserve">" О   Бюджете  поселка Березовка на 2016 год и плановый период  2017-2018 годы" </t>
  </si>
  <si>
    <t xml:space="preserve">                                                                                                "О   Бюджете поселка Березовка на 2016 и плановый 2017-2018 гг." </t>
  </si>
  <si>
    <t xml:space="preserve">                                                                                      плановый период 2017-2018 годы.</t>
  </si>
  <si>
    <t>" О   Бюджете поселка Березовка на 2016 год и плановый период 2017-2018 годы"</t>
  </si>
  <si>
    <t>деятельности), группам и подгруппам видов расходов  бюджета поселка на 2016 год</t>
  </si>
  <si>
    <t>Муниципальная программа " Культура поселка Березовка" на 2016-2018</t>
  </si>
  <si>
    <t>Муниципальная программа " Содействие развитию физической культуры и  спорта поселка Березовка" на 2016-2018 годы</t>
  </si>
  <si>
    <t xml:space="preserve"> Спортивные мероприятия  в рамках муниципальной программы " Содействие развитию физической культуры и  спорта поселка Березовка" на 2016-2018 годы</t>
  </si>
  <si>
    <t xml:space="preserve">М.П.Молодежь поселка Березовка в ХХ1 веке  </t>
  </si>
  <si>
    <t xml:space="preserve">Трудовой отряд главы поселка </t>
  </si>
  <si>
    <t xml:space="preserve">Муниципальная программа  " Профилактика территоризма и экстемизма  на 2016-2018 годы </t>
  </si>
  <si>
    <t xml:space="preserve">Мероприятия </t>
  </si>
  <si>
    <t>" О  Бюджете  поселка Березовка на 2016 год и плановый период 2017-2018 годы"</t>
  </si>
  <si>
    <t>деятельности), группам и подгруппам видов расходов  бюджета поселка на 2017-2018 год</t>
  </si>
  <si>
    <t xml:space="preserve">    Ведомственная структура расходов   бюджета  поселка  Березовка Березовского района Красноярского края  на 2016 год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</si>
  <si>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</si>
  <si>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</si>
  <si>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Муниципальная программа  " Профилактика терроризма и экстремизма на территории поселка Березовка  на 2016-2018 годы </t>
  </si>
  <si>
    <t xml:space="preserve">Подпрограмма " Благоустройство поселка Березовка"  на 2016-2018 годы </t>
  </si>
  <si>
    <t>Муниципальная программа " Содействие развитию физической культуры и спорта поселка Березовка" на 2016-2018 годы</t>
  </si>
  <si>
    <t xml:space="preserve">М.П. Моложежь ХХ1 веке " </t>
  </si>
  <si>
    <t>500000</t>
  </si>
  <si>
    <t>8400700</t>
  </si>
  <si>
    <t>8400700,0</t>
  </si>
  <si>
    <t>Мероприятия   Повышение качества жизни и прочие мероприятия на территоррии поселка на 2016-2018 годы</t>
  </si>
  <si>
    <t>200000</t>
  </si>
  <si>
    <t>400000</t>
  </si>
  <si>
    <t xml:space="preserve">М.П. № Профилактика территоризма и экстремизма на территории поселка Березовка </t>
  </si>
  <si>
    <t>14880000</t>
  </si>
  <si>
    <t>895851,0</t>
  </si>
  <si>
    <t>895851</t>
  </si>
  <si>
    <t xml:space="preserve">противопаводковые мероприятия </t>
  </si>
  <si>
    <t xml:space="preserve">Мероприятия противопаводковые </t>
  </si>
  <si>
    <t>Мероприятия противопаводковые</t>
  </si>
  <si>
    <t xml:space="preserve">                                              к    Решению   Березовского поселкового Совета депутатов от 11.11.2015г.№ 3-1 </t>
  </si>
  <si>
    <t xml:space="preserve"> от 11.11.2015 г № 3-1 " О Бюджете поселка Березовка на 2016 год  и плановый период 2017-2018 годы"</t>
  </si>
  <si>
    <t xml:space="preserve">к    Решению Березовского поселкового Совета  от  11.11. 2015г.   № 3-1   </t>
  </si>
  <si>
    <t xml:space="preserve">                                                                                                 к   Решению Березовского поселкового Совета  от    11.11.2015 № 3-1 </t>
  </si>
  <si>
    <t>Приложение № 8 к Решению Березовского поселкового Совета депутатов от    11.11.2015г. № 3-1</t>
  </si>
  <si>
    <t>Приложение № 9 к Решению Березовского поселкового Совета депутатов от   11.11.2015г. № 3-1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</si>
</sst>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 shrinkToFit="1"/>
    </xf>
    <xf numFmtId="49" fontId="1" fillId="34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3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3" borderId="12" xfId="60" applyNumberFormat="1" applyFont="1" applyFill="1" applyBorder="1" applyAlignment="1">
      <alignment horizontal="center"/>
    </xf>
    <xf numFmtId="49" fontId="1" fillId="33" borderId="10" xfId="6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6" fillId="33" borderId="11" xfId="6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3" borderId="10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3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3" borderId="12" xfId="6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5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4" fontId="1" fillId="33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 shrinkToFit="1"/>
    </xf>
    <xf numFmtId="49" fontId="1" fillId="33" borderId="11" xfId="0" applyNumberFormat="1" applyFont="1" applyFill="1" applyBorder="1" applyAlignment="1">
      <alignment horizontal="center" vertical="center"/>
    </xf>
    <xf numFmtId="4" fontId="1" fillId="33" borderId="11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/>
    </xf>
    <xf numFmtId="49" fontId="1" fillId="35" borderId="10" xfId="6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5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wrapText="1" shrinkToFit="1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49" fontId="1" fillId="33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wrapText="1"/>
    </xf>
    <xf numFmtId="49" fontId="6" fillId="0" borderId="11" xfId="60" applyNumberFormat="1" applyFont="1" applyBorder="1" applyAlignment="1">
      <alignment horizontal="center" vertical="center"/>
    </xf>
    <xf numFmtId="49" fontId="6" fillId="35" borderId="11" xfId="60" applyNumberFormat="1" applyFont="1" applyFill="1" applyBorder="1" applyAlignment="1">
      <alignment horizontal="center" vertical="center"/>
    </xf>
    <xf numFmtId="4" fontId="6" fillId="35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left" wrapText="1"/>
    </xf>
    <xf numFmtId="4" fontId="1" fillId="1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6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15" fillId="33" borderId="11" xfId="0" applyFont="1" applyFill="1" applyBorder="1" applyAlignment="1">
      <alignment horizontal="left" wrapText="1" shrinkToFi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left" vertical="center" wrapText="1" shrinkToFit="1"/>
    </xf>
    <xf numFmtId="49" fontId="1" fillId="16" borderId="11" xfId="0" applyNumberFormat="1" applyFont="1" applyFill="1" applyBorder="1" applyAlignment="1">
      <alignment horizontal="center" vertical="center"/>
    </xf>
    <xf numFmtId="49" fontId="1" fillId="16" borderId="11" xfId="60" applyNumberFormat="1" applyFont="1" applyFill="1" applyBorder="1" applyAlignment="1">
      <alignment horizontal="center" vertical="center"/>
    </xf>
    <xf numFmtId="4" fontId="1" fillId="16" borderId="10" xfId="60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wrapText="1" shrinkToFit="1"/>
    </xf>
    <xf numFmtId="0" fontId="17" fillId="0" borderId="11" xfId="0" applyFont="1" applyFill="1" applyBorder="1" applyAlignment="1">
      <alignment horizontal="left" wrapText="1" shrinkToFit="1"/>
    </xf>
    <xf numFmtId="0" fontId="6" fillId="10" borderId="14" xfId="0" applyFont="1" applyFill="1" applyBorder="1" applyAlignment="1">
      <alignment horizontal="left" shrinkToFit="1"/>
    </xf>
    <xf numFmtId="4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shrinkToFit="1"/>
    </xf>
    <xf numFmtId="4" fontId="6" fillId="10" borderId="10" xfId="6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 shrinkToFit="1"/>
    </xf>
    <xf numFmtId="0" fontId="17" fillId="33" borderId="11" xfId="0" applyFont="1" applyFill="1" applyBorder="1" applyAlignment="1">
      <alignment horizontal="left" wrapText="1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6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/>
    </xf>
    <xf numFmtId="0" fontId="6" fillId="0" borderId="10" xfId="60" applyNumberFormat="1" applyFont="1" applyBorder="1" applyAlignment="1">
      <alignment horizontal="center"/>
    </xf>
    <xf numFmtId="2" fontId="2" fillId="0" borderId="0" xfId="57" applyNumberFormat="1" applyFont="1" applyAlignment="1">
      <alignment/>
    </xf>
    <xf numFmtId="2" fontId="1" fillId="0" borderId="0" xfId="57" applyNumberFormat="1" applyFont="1" applyAlignment="1">
      <alignment/>
    </xf>
    <xf numFmtId="2" fontId="6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2" fontId="6" fillId="0" borderId="10" xfId="57" applyNumberFormat="1" applyFont="1" applyBorder="1" applyAlignment="1">
      <alignment horizontal="left"/>
    </xf>
    <xf numFmtId="2" fontId="6" fillId="0" borderId="10" xfId="57" applyNumberFormat="1" applyFont="1" applyBorder="1" applyAlignment="1">
      <alignment horizontal="center"/>
    </xf>
    <xf numFmtId="2" fontId="6" fillId="0" borderId="11" xfId="57" applyNumberFormat="1" applyFont="1" applyBorder="1" applyAlignment="1">
      <alignment horizontal="center" vertical="center"/>
    </xf>
    <xf numFmtId="2" fontId="6" fillId="0" borderId="13" xfId="57" applyNumberFormat="1" applyFont="1" applyBorder="1" applyAlignment="1">
      <alignment horizontal="center" vertical="center"/>
    </xf>
    <xf numFmtId="2" fontId="6" fillId="0" borderId="10" xfId="57" applyNumberFormat="1" applyFont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left"/>
    </xf>
    <xf numFmtId="2" fontId="6" fillId="35" borderId="11" xfId="57" applyNumberFormat="1" applyFont="1" applyFill="1" applyBorder="1" applyAlignment="1">
      <alignment horizontal="center" vertical="center"/>
    </xf>
    <xf numFmtId="2" fontId="6" fillId="35" borderId="13" xfId="57" applyNumberFormat="1" applyFont="1" applyFill="1" applyBorder="1" applyAlignment="1">
      <alignment horizontal="center" vertical="center"/>
    </xf>
    <xf numFmtId="2" fontId="6" fillId="35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Border="1" applyAlignment="1">
      <alignment horizontal="left" wrapText="1" shrinkToFit="1"/>
    </xf>
    <xf numFmtId="2" fontId="1" fillId="0" borderId="11" xfId="57" applyNumberFormat="1" applyFont="1" applyBorder="1" applyAlignment="1">
      <alignment horizontal="center" vertical="center"/>
    </xf>
    <xf numFmtId="2" fontId="1" fillId="0" borderId="13" xfId="57" applyNumberFormat="1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left" wrapText="1" shrinkToFit="1"/>
    </xf>
    <xf numFmtId="2" fontId="1" fillId="10" borderId="11" xfId="57" applyNumberFormat="1" applyFont="1" applyFill="1" applyBorder="1" applyAlignment="1">
      <alignment horizontal="center" vertical="center"/>
    </xf>
    <xf numFmtId="2" fontId="1" fillId="10" borderId="13" xfId="57" applyNumberFormat="1" applyFont="1" applyFill="1" applyBorder="1" applyAlignment="1">
      <alignment horizontal="center" vertical="center"/>
    </xf>
    <xf numFmtId="2" fontId="1" fillId="1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left" wrapText="1" shrinkToFit="1"/>
    </xf>
    <xf numFmtId="2" fontId="1" fillId="0" borderId="11" xfId="57" applyNumberFormat="1" applyFont="1" applyFill="1" applyBorder="1" applyAlignment="1">
      <alignment horizontal="center" vertical="center"/>
    </xf>
    <xf numFmtId="2" fontId="1" fillId="0" borderId="13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wrapText="1" shrinkToFit="1"/>
    </xf>
    <xf numFmtId="2" fontId="1" fillId="33" borderId="11" xfId="57" applyNumberFormat="1" applyFont="1" applyFill="1" applyBorder="1" applyAlignment="1">
      <alignment horizontal="center" vertical="center"/>
    </xf>
    <xf numFmtId="2" fontId="1" fillId="33" borderId="11" xfId="57" applyNumberFormat="1" applyFont="1" applyFill="1" applyBorder="1" applyAlignment="1">
      <alignment horizontal="left" wrapText="1" shrinkToFit="1"/>
    </xf>
    <xf numFmtId="2" fontId="6" fillId="35" borderId="11" xfId="57" applyNumberFormat="1" applyFont="1" applyFill="1" applyBorder="1" applyAlignment="1">
      <alignment horizontal="left"/>
    </xf>
    <xf numFmtId="2" fontId="1" fillId="35" borderId="10" xfId="57" applyNumberFormat="1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left"/>
    </xf>
    <xf numFmtId="2" fontId="1" fillId="33" borderId="11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vertical="top" wrapText="1"/>
    </xf>
    <xf numFmtId="2" fontId="1" fillId="33" borderId="10" xfId="57" applyNumberFormat="1" applyFont="1" applyFill="1" applyBorder="1" applyAlignment="1">
      <alignment horizontal="left" vertical="top"/>
    </xf>
    <xf numFmtId="2" fontId="6" fillId="0" borderId="10" xfId="57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left" vertical="top" wrapText="1" shrinkToFit="1"/>
    </xf>
    <xf numFmtId="2" fontId="6" fillId="0" borderId="10" xfId="57" applyNumberFormat="1" applyFont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/>
    </xf>
    <xf numFmtId="2" fontId="6" fillId="0" borderId="11" xfId="57" applyNumberFormat="1" applyFont="1" applyBorder="1" applyAlignment="1">
      <alignment horizontal="left" vertical="top" wrapText="1"/>
    </xf>
    <xf numFmtId="2" fontId="1" fillId="0" borderId="11" xfId="57" applyNumberFormat="1" applyFont="1" applyBorder="1" applyAlignment="1">
      <alignment horizontal="left" vertical="top" wrapText="1"/>
    </xf>
    <xf numFmtId="2" fontId="6" fillId="33" borderId="11" xfId="57" applyNumberFormat="1" applyFont="1" applyFill="1" applyBorder="1" applyAlignment="1">
      <alignment horizontal="left" wrapText="1" shrinkToFit="1"/>
    </xf>
    <xf numFmtId="2" fontId="6" fillId="35" borderId="10" xfId="57" applyNumberFormat="1" applyFont="1" applyFill="1" applyBorder="1" applyAlignment="1">
      <alignment horizontal="left" wrapText="1" shrinkToFit="1"/>
    </xf>
    <xf numFmtId="2" fontId="1" fillId="0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Fill="1" applyBorder="1" applyAlignment="1">
      <alignment horizontal="left" vertical="center" wrapText="1" shrinkToFit="1"/>
    </xf>
    <xf numFmtId="2" fontId="1" fillId="10" borderId="14" xfId="57" applyNumberFormat="1" applyFont="1" applyFill="1" applyBorder="1" applyAlignment="1">
      <alignment horizontal="left" shrinkToFit="1"/>
    </xf>
    <xf numFmtId="2" fontId="1" fillId="0" borderId="10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/>
    </xf>
    <xf numFmtId="2" fontId="6" fillId="33" borderId="14" xfId="57" applyNumberFormat="1" applyFont="1" applyFill="1" applyBorder="1" applyAlignment="1">
      <alignment horizontal="left" wrapText="1"/>
    </xf>
    <xf numFmtId="2" fontId="6" fillId="35" borderId="10" xfId="57" applyNumberFormat="1" applyFont="1" applyFill="1" applyBorder="1" applyAlignment="1">
      <alignment horizontal="left" wrapText="1"/>
    </xf>
    <xf numFmtId="2" fontId="1" fillId="0" borderId="10" xfId="57" applyNumberFormat="1" applyFont="1" applyBorder="1" applyAlignment="1">
      <alignment horizontal="left" vertical="center" wrapText="1" shrinkToFit="1"/>
    </xf>
    <xf numFmtId="2" fontId="6" fillId="0" borderId="11" xfId="57" applyNumberFormat="1" applyFont="1" applyBorder="1" applyAlignment="1">
      <alignment horizontal="left"/>
    </xf>
    <xf numFmtId="2" fontId="1" fillId="0" borderId="11" xfId="57" applyNumberFormat="1" applyFont="1" applyBorder="1" applyAlignment="1">
      <alignment horizontal="left" wrapText="1" shrinkToFit="1"/>
    </xf>
    <xf numFmtId="2" fontId="6" fillId="33" borderId="11" xfId="57" applyNumberFormat="1" applyFont="1" applyFill="1" applyBorder="1" applyAlignment="1">
      <alignment horizontal="left"/>
    </xf>
    <xf numFmtId="2" fontId="6" fillId="33" borderId="11" xfId="57" applyNumberFormat="1" applyFont="1" applyFill="1" applyBorder="1" applyAlignment="1">
      <alignment horizontal="center" vertical="center"/>
    </xf>
    <xf numFmtId="2" fontId="6" fillId="33" borderId="10" xfId="57" applyNumberFormat="1" applyFont="1" applyFill="1" applyBorder="1" applyAlignment="1">
      <alignment horizontal="center" vertical="center"/>
    </xf>
    <xf numFmtId="2" fontId="1" fillId="33" borderId="10" xfId="57" applyNumberFormat="1" applyFont="1" applyFill="1" applyBorder="1" applyAlignment="1">
      <alignment horizontal="left" vertical="top" wrapText="1"/>
    </xf>
    <xf numFmtId="2" fontId="1" fillId="0" borderId="10" xfId="57" applyNumberFormat="1" applyFont="1" applyBorder="1" applyAlignment="1">
      <alignment horizontal="left" vertical="top" wrapText="1" shrinkToFit="1"/>
    </xf>
    <xf numFmtId="2" fontId="0" fillId="0" borderId="0" xfId="57" applyNumberFormat="1" applyFont="1" applyAlignment="1">
      <alignment/>
    </xf>
    <xf numFmtId="49" fontId="1" fillId="0" borderId="13" xfId="57" applyNumberFormat="1" applyFont="1" applyFill="1" applyBorder="1" applyAlignment="1">
      <alignment horizontal="center" vertical="center"/>
    </xf>
    <xf numFmtId="49" fontId="1" fillId="0" borderId="11" xfId="57" applyNumberFormat="1" applyFont="1" applyFill="1" applyBorder="1" applyAlignment="1">
      <alignment horizontal="center" vertical="center"/>
    </xf>
    <xf numFmtId="49" fontId="6" fillId="0" borderId="11" xfId="57" applyNumberFormat="1" applyFont="1" applyBorder="1" applyAlignment="1">
      <alignment horizontal="center" vertical="center"/>
    </xf>
    <xf numFmtId="49" fontId="6" fillId="35" borderId="11" xfId="57" applyNumberFormat="1" applyFont="1" applyFill="1" applyBorder="1" applyAlignment="1">
      <alignment horizontal="center" vertical="center"/>
    </xf>
    <xf numFmtId="49" fontId="1" fillId="0" borderId="11" xfId="57" applyNumberFormat="1" applyFont="1" applyBorder="1" applyAlignment="1">
      <alignment horizontal="center" vertical="center"/>
    </xf>
    <xf numFmtId="49" fontId="1" fillId="10" borderId="11" xfId="57" applyNumberFormat="1" applyFont="1" applyFill="1" applyBorder="1" applyAlignment="1">
      <alignment horizontal="center" vertical="center"/>
    </xf>
    <xf numFmtId="2" fontId="6" fillId="0" borderId="10" xfId="60" applyNumberFormat="1" applyFont="1" applyBorder="1" applyAlignment="1">
      <alignment horizontal="right" wrapText="1"/>
    </xf>
    <xf numFmtId="2" fontId="6" fillId="33" borderId="10" xfId="6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2" fontId="6" fillId="35" borderId="10" xfId="6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2" fontId="6" fillId="35" borderId="10" xfId="60" applyNumberFormat="1" applyFont="1" applyFill="1" applyBorder="1" applyAlignment="1">
      <alignment vertical="center"/>
    </xf>
    <xf numFmtId="172" fontId="6" fillId="35" borderId="10" xfId="60" applyNumberFormat="1" applyFont="1" applyFill="1" applyBorder="1" applyAlignment="1">
      <alignment/>
    </xf>
    <xf numFmtId="49" fontId="1" fillId="33" borderId="10" xfId="57" applyNumberFormat="1" applyFont="1" applyFill="1" applyBorder="1" applyAlignment="1">
      <alignment horizontal="center" vertical="center"/>
    </xf>
    <xf numFmtId="2" fontId="6" fillId="10" borderId="14" xfId="57" applyNumberFormat="1" applyFont="1" applyFill="1" applyBorder="1" applyAlignment="1">
      <alignment horizontal="left" wrapText="1" shrinkToFit="1"/>
    </xf>
    <xf numFmtId="49" fontId="6" fillId="10" borderId="11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center" vertical="center"/>
    </xf>
    <xf numFmtId="49" fontId="6" fillId="10" borderId="13" xfId="57" applyNumberFormat="1" applyFont="1" applyFill="1" applyBorder="1" applyAlignment="1">
      <alignment horizontal="center" vertical="center"/>
    </xf>
    <xf numFmtId="2" fontId="6" fillId="10" borderId="10" xfId="57" applyNumberFormat="1" applyFont="1" applyFill="1" applyBorder="1" applyAlignment="1">
      <alignment horizontal="left" vertical="top"/>
    </xf>
    <xf numFmtId="2" fontId="6" fillId="10" borderId="10" xfId="57" applyNumberFormat="1" applyFont="1" applyFill="1" applyBorder="1" applyAlignment="1">
      <alignment horizontal="center" vertical="center"/>
    </xf>
    <xf numFmtId="2" fontId="1" fillId="36" borderId="11" xfId="57" applyNumberFormat="1" applyFont="1" applyFill="1" applyBorder="1" applyAlignment="1">
      <alignment horizontal="center" vertical="center"/>
    </xf>
    <xf numFmtId="2" fontId="1" fillId="36" borderId="10" xfId="57" applyNumberFormat="1" applyFont="1" applyFill="1" applyBorder="1" applyAlignment="1">
      <alignment horizontal="center" vertical="center"/>
    </xf>
    <xf numFmtId="2" fontId="6" fillId="10" borderId="11" xfId="57" applyNumberFormat="1" applyFont="1" applyFill="1" applyBorder="1" applyAlignment="1">
      <alignment horizontal="left"/>
    </xf>
    <xf numFmtId="2" fontId="1" fillId="33" borderId="14" xfId="57" applyNumberFormat="1" applyFont="1" applyFill="1" applyBorder="1" applyAlignment="1">
      <alignment horizontal="left" shrinkToFit="1"/>
    </xf>
    <xf numFmtId="2" fontId="1" fillId="33" borderId="10" xfId="57" applyNumberFormat="1" applyFont="1" applyFill="1" applyBorder="1" applyAlignment="1">
      <alignment horizontal="left" vertical="top" wrapText="1" shrinkToFit="1"/>
    </xf>
    <xf numFmtId="2" fontId="6" fillId="10" borderId="10" xfId="57" applyNumberFormat="1" applyFont="1" applyFill="1" applyBorder="1" applyAlignment="1">
      <alignment horizontal="left" wrapText="1"/>
    </xf>
    <xf numFmtId="2" fontId="6" fillId="10" borderId="10" xfId="57" applyNumberFormat="1" applyFont="1" applyFill="1" applyBorder="1" applyAlignment="1">
      <alignment horizontal="center"/>
    </xf>
    <xf numFmtId="2" fontId="11" fillId="36" borderId="11" xfId="57" applyNumberFormat="1" applyFont="1" applyFill="1" applyBorder="1" applyAlignment="1">
      <alignment horizontal="left" wrapText="1" shrinkToFit="1"/>
    </xf>
    <xf numFmtId="2" fontId="12" fillId="10" borderId="11" xfId="57" applyNumberFormat="1" applyFont="1" applyFill="1" applyBorder="1" applyAlignment="1">
      <alignment horizontal="left"/>
    </xf>
    <xf numFmtId="2" fontId="6" fillId="10" borderId="10" xfId="57" applyNumberFormat="1" applyFont="1" applyFill="1" applyBorder="1" applyAlignment="1">
      <alignment horizontal="left"/>
    </xf>
    <xf numFmtId="2" fontId="2" fillId="33" borderId="10" xfId="57" applyNumberFormat="1" applyFont="1" applyFill="1" applyBorder="1" applyAlignment="1">
      <alignment horizontal="left" vertical="top" wrapText="1" shrinkToFit="1"/>
    </xf>
    <xf numFmtId="2" fontId="2" fillId="36" borderId="10" xfId="57" applyNumberFormat="1" applyFont="1" applyFill="1" applyBorder="1" applyAlignment="1">
      <alignment horizontal="left" vertical="top" wrapText="1" shrinkToFit="1"/>
    </xf>
    <xf numFmtId="2" fontId="1" fillId="36" borderId="10" xfId="57" applyNumberFormat="1" applyFont="1" applyFill="1" applyBorder="1" applyAlignment="1">
      <alignment horizontal="left" vertical="top" wrapText="1" shrinkToFit="1"/>
    </xf>
    <xf numFmtId="2" fontId="1" fillId="10" borderId="11" xfId="57" applyNumberFormat="1" applyFont="1" applyFill="1" applyBorder="1" applyAlignment="1">
      <alignment horizontal="left" wrapText="1" shrinkToFit="1"/>
    </xf>
    <xf numFmtId="49" fontId="1" fillId="10" borderId="10" xfId="57" applyNumberFormat="1" applyFont="1" applyFill="1" applyBorder="1" applyAlignment="1">
      <alignment horizontal="center" vertical="center"/>
    </xf>
    <xf numFmtId="2" fontId="1" fillId="35" borderId="10" xfId="57" applyNumberFormat="1" applyFont="1" applyFill="1" applyBorder="1" applyAlignment="1">
      <alignment horizontal="left" vertical="top" wrapText="1" shrinkToFit="1"/>
    </xf>
    <xf numFmtId="2" fontId="1" fillId="35" borderId="11" xfId="57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center" vertical="center"/>
    </xf>
    <xf numFmtId="49" fontId="1" fillId="33" borderId="11" xfId="57" applyNumberFormat="1" applyFont="1" applyFill="1" applyBorder="1" applyAlignment="1">
      <alignment horizontal="center" vertical="center"/>
    </xf>
    <xf numFmtId="49" fontId="6" fillId="35" borderId="10" xfId="57" applyNumberFormat="1" applyFont="1" applyFill="1" applyBorder="1" applyAlignment="1">
      <alignment horizontal="center" vertical="center"/>
    </xf>
    <xf numFmtId="49" fontId="6" fillId="33" borderId="10" xfId="57" applyNumberFormat="1" applyFont="1" applyFill="1" applyBorder="1" applyAlignment="1">
      <alignment horizontal="center" vertical="center"/>
    </xf>
    <xf numFmtId="49" fontId="1" fillId="36" borderId="10" xfId="57" applyNumberFormat="1" applyFont="1" applyFill="1" applyBorder="1" applyAlignment="1">
      <alignment horizontal="center" vertical="center"/>
    </xf>
    <xf numFmtId="49" fontId="1" fillId="0" borderId="10" xfId="57" applyNumberFormat="1" applyFont="1" applyBorder="1" applyAlignment="1">
      <alignment horizontal="center" vertical="center"/>
    </xf>
    <xf numFmtId="49" fontId="1" fillId="35" borderId="10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6" fillId="35" borderId="10" xfId="0" applyNumberFormat="1" applyFont="1" applyFill="1" applyBorder="1" applyAlignment="1">
      <alignment horizontal="right" vertical="center"/>
    </xf>
    <xf numFmtId="172" fontId="1" fillId="0" borderId="10" xfId="60" applyNumberFormat="1" applyFont="1" applyBorder="1" applyAlignment="1">
      <alignment vertical="center"/>
    </xf>
    <xf numFmtId="2" fontId="6" fillId="35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2" fontId="6" fillId="0" borderId="10" xfId="60" applyNumberFormat="1" applyFont="1" applyBorder="1" applyAlignment="1">
      <alignment horizontal="center"/>
    </xf>
    <xf numFmtId="2" fontId="1" fillId="33" borderId="10" xfId="60" applyNumberFormat="1" applyFont="1" applyFill="1" applyBorder="1" applyAlignment="1">
      <alignment horizontal="center"/>
    </xf>
    <xf numFmtId="2" fontId="1" fillId="33" borderId="11" xfId="60" applyNumberFormat="1" applyFont="1" applyFill="1" applyBorder="1" applyAlignment="1">
      <alignment horizontal="center"/>
    </xf>
    <xf numFmtId="2" fontId="1" fillId="0" borderId="10" xfId="6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60" applyNumberFormat="1" applyFont="1" applyFill="1" applyBorder="1" applyAlignment="1">
      <alignment horizontal="center"/>
    </xf>
    <xf numFmtId="2" fontId="6" fillId="0" borderId="10" xfId="60" applyNumberFormat="1" applyFont="1" applyFill="1" applyBorder="1" applyAlignment="1">
      <alignment horizontal="center"/>
    </xf>
    <xf numFmtId="2" fontId="1" fillId="0" borderId="10" xfId="60" applyNumberFormat="1" applyFont="1" applyFill="1" applyBorder="1" applyAlignment="1">
      <alignment horizontal="center"/>
    </xf>
    <xf numFmtId="2" fontId="6" fillId="33" borderId="11" xfId="60" applyNumberFormat="1" applyFont="1" applyFill="1" applyBorder="1" applyAlignment="1">
      <alignment horizontal="center"/>
    </xf>
    <xf numFmtId="2" fontId="1" fillId="0" borderId="11" xfId="60" applyNumberFormat="1" applyFont="1" applyBorder="1" applyAlignment="1">
      <alignment horizontal="center"/>
    </xf>
    <xf numFmtId="2" fontId="6" fillId="0" borderId="11" xfId="6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" fillId="0" borderId="10" xfId="60" applyNumberFormat="1" applyFont="1" applyFill="1" applyBorder="1" applyAlignment="1">
      <alignment horizontal="center" vertical="center"/>
    </xf>
    <xf numFmtId="2" fontId="6" fillId="0" borderId="10" xfId="60" applyNumberFormat="1" applyFont="1" applyBorder="1" applyAlignment="1">
      <alignment horizontal="center" vertical="center"/>
    </xf>
    <xf numFmtId="2" fontId="6" fillId="0" borderId="11" xfId="6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57421875" style="3" customWidth="1"/>
    <col min="2" max="2" width="46.57421875" style="3" customWidth="1"/>
    <col min="3" max="3" width="18.28125" style="3" customWidth="1"/>
    <col min="4" max="4" width="19.8515625" style="3" customWidth="1"/>
    <col min="5" max="5" width="18.5742187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spans="1:5" ht="15">
      <c r="A1" s="1" t="s">
        <v>15</v>
      </c>
      <c r="B1" s="209"/>
      <c r="C1" s="209"/>
      <c r="D1" s="209"/>
      <c r="E1" s="209"/>
    </row>
    <row r="2" spans="1:5" ht="15">
      <c r="A2" s="210" t="s">
        <v>443</v>
      </c>
      <c r="B2" s="210"/>
      <c r="C2" s="209"/>
      <c r="D2" s="209"/>
      <c r="E2" s="209"/>
    </row>
    <row r="3" spans="1:5" ht="15">
      <c r="A3" s="4" t="s">
        <v>12</v>
      </c>
      <c r="B3" s="211" t="s">
        <v>392</v>
      </c>
      <c r="C3" s="209"/>
      <c r="D3" s="209"/>
      <c r="E3" s="209"/>
    </row>
    <row r="4" spans="1:5" ht="15">
      <c r="A4" s="1"/>
      <c r="B4" s="17"/>
      <c r="C4" s="2"/>
      <c r="D4" s="2"/>
      <c r="E4" s="2"/>
    </row>
    <row r="5" ht="15">
      <c r="A5" s="350" t="s">
        <v>393</v>
      </c>
    </row>
    <row r="6" spans="1:6" ht="15">
      <c r="A6" s="18" t="s">
        <v>2</v>
      </c>
      <c r="B6" s="19" t="s">
        <v>4</v>
      </c>
      <c r="C6" s="20" t="s">
        <v>3</v>
      </c>
      <c r="D6" s="20" t="s">
        <v>3</v>
      </c>
      <c r="E6" s="20" t="s">
        <v>3</v>
      </c>
      <c r="F6" s="7"/>
    </row>
    <row r="7" spans="1:6" ht="15">
      <c r="A7" s="21"/>
      <c r="B7" s="16" t="s">
        <v>0</v>
      </c>
      <c r="C7" s="29" t="s">
        <v>57</v>
      </c>
      <c r="D7" s="29" t="s">
        <v>338</v>
      </c>
      <c r="E7" s="29" t="s">
        <v>394</v>
      </c>
      <c r="F7" s="8"/>
    </row>
    <row r="8" spans="1:6" ht="39">
      <c r="A8" s="335" t="s">
        <v>391</v>
      </c>
      <c r="B8" s="16"/>
      <c r="C8" s="37"/>
      <c r="D8" s="37"/>
      <c r="E8" s="37"/>
      <c r="F8" s="8"/>
    </row>
    <row r="9" spans="1:6" ht="15">
      <c r="A9" s="35"/>
      <c r="B9" s="16"/>
      <c r="C9" s="65">
        <f>C10+C20+C25+C27+C29+C32+C37</f>
        <v>60583200</v>
      </c>
      <c r="D9" s="65">
        <f>D11+D12+D16+D20+D25+D28+D30+D31+D32+D37</f>
        <v>64421500</v>
      </c>
      <c r="E9" s="65">
        <f>E10+E20+E25+E27+E29+E32+E37</f>
        <v>65857300</v>
      </c>
      <c r="F9" s="9"/>
    </row>
    <row r="10" spans="1:6" ht="15">
      <c r="A10" s="282" t="s">
        <v>345</v>
      </c>
      <c r="B10" s="286" t="s">
        <v>5</v>
      </c>
      <c r="C10" s="284">
        <f>C11+C12+C16</f>
        <v>22663000</v>
      </c>
      <c r="D10" s="284">
        <f>D11+D12+D16</f>
        <v>24598000</v>
      </c>
      <c r="E10" s="284">
        <f>E11+E12+E16</f>
        <v>24630000</v>
      </c>
      <c r="F10" s="9"/>
    </row>
    <row r="11" spans="1:6" ht="76.5">
      <c r="A11" s="334" t="s">
        <v>386</v>
      </c>
      <c r="B11" s="334" t="s">
        <v>385</v>
      </c>
      <c r="C11" s="38">
        <v>22100000</v>
      </c>
      <c r="D11" s="38">
        <v>24000000</v>
      </c>
      <c r="E11" s="38">
        <v>24000000</v>
      </c>
      <c r="F11" s="10"/>
    </row>
    <row r="12" spans="1:6" ht="15">
      <c r="A12" s="22" t="s">
        <v>38</v>
      </c>
      <c r="B12" s="22" t="s">
        <v>42</v>
      </c>
      <c r="C12" s="38">
        <v>435000</v>
      </c>
      <c r="D12" s="38">
        <v>462000</v>
      </c>
      <c r="E12" s="38">
        <v>486000</v>
      </c>
      <c r="F12" s="10"/>
    </row>
    <row r="13" spans="1:6" ht="15">
      <c r="A13" s="24" t="s">
        <v>43</v>
      </c>
      <c r="B13" s="24" t="s">
        <v>44</v>
      </c>
      <c r="C13" s="38"/>
      <c r="D13" s="23"/>
      <c r="E13" s="38"/>
      <c r="F13" s="10"/>
    </row>
    <row r="14" spans="1:6" ht="15">
      <c r="A14" s="24" t="s">
        <v>45</v>
      </c>
      <c r="B14" s="24" t="s">
        <v>46</v>
      </c>
      <c r="C14" s="38"/>
      <c r="D14" s="23"/>
      <c r="E14" s="38"/>
      <c r="F14" s="10"/>
    </row>
    <row r="15" spans="1:6" ht="15">
      <c r="A15" s="24"/>
      <c r="B15" s="24" t="s">
        <v>47</v>
      </c>
      <c r="C15" s="38"/>
      <c r="D15" s="23"/>
      <c r="E15" s="38"/>
      <c r="F15" s="10"/>
    </row>
    <row r="16" spans="1:6" ht="15">
      <c r="A16" s="22" t="s">
        <v>25</v>
      </c>
      <c r="B16" s="22" t="s">
        <v>48</v>
      </c>
      <c r="C16" s="38">
        <v>128000</v>
      </c>
      <c r="D16" s="23">
        <v>136000</v>
      </c>
      <c r="E16" s="38">
        <v>144000</v>
      </c>
      <c r="F16" s="10"/>
    </row>
    <row r="17" spans="1:6" ht="15">
      <c r="A17" s="24" t="s">
        <v>49</v>
      </c>
      <c r="B17" s="24" t="s">
        <v>50</v>
      </c>
      <c r="C17" s="38"/>
      <c r="D17" s="23"/>
      <c r="E17" s="23"/>
      <c r="F17" s="10"/>
    </row>
    <row r="18" spans="1:6" ht="15">
      <c r="A18" s="24" t="s">
        <v>51</v>
      </c>
      <c r="B18" s="24" t="s">
        <v>52</v>
      </c>
      <c r="C18" s="38"/>
      <c r="D18" s="38"/>
      <c r="E18" s="23"/>
      <c r="F18" s="10"/>
    </row>
    <row r="19" spans="1:6" ht="26.25">
      <c r="A19" s="22" t="s">
        <v>297</v>
      </c>
      <c r="B19" s="207" t="s">
        <v>298</v>
      </c>
      <c r="C19" s="38"/>
      <c r="D19" s="23"/>
      <c r="E19" s="23"/>
      <c r="F19" s="10"/>
    </row>
    <row r="20" spans="1:6" ht="26.25">
      <c r="A20" s="282" t="s">
        <v>299</v>
      </c>
      <c r="B20" s="283" t="s">
        <v>300</v>
      </c>
      <c r="C20" s="284">
        <f>C21+C22+C23+C24</f>
        <v>606700</v>
      </c>
      <c r="D20" s="284">
        <f>D21+D22+D23+D24</f>
        <v>486500</v>
      </c>
      <c r="E20" s="284">
        <f>E21+E22+E23+E24</f>
        <v>502300</v>
      </c>
      <c r="F20" s="10"/>
    </row>
    <row r="21" spans="1:6" ht="39">
      <c r="A21" s="208" t="s">
        <v>302</v>
      </c>
      <c r="B21" s="206" t="s">
        <v>301</v>
      </c>
      <c r="C21" s="38">
        <v>193600</v>
      </c>
      <c r="D21" s="38">
        <v>177100</v>
      </c>
      <c r="E21" s="38">
        <v>186000</v>
      </c>
      <c r="F21" s="10"/>
    </row>
    <row r="22" spans="1:6" ht="51.75">
      <c r="A22" s="208" t="s">
        <v>304</v>
      </c>
      <c r="B22" s="206" t="s">
        <v>303</v>
      </c>
      <c r="C22" s="38">
        <v>4100</v>
      </c>
      <c r="D22" s="38">
        <v>3500</v>
      </c>
      <c r="E22" s="38">
        <v>3700</v>
      </c>
      <c r="F22" s="10"/>
    </row>
    <row r="23" spans="1:6" ht="51.75">
      <c r="A23" s="208" t="s">
        <v>305</v>
      </c>
      <c r="B23" s="206" t="s">
        <v>308</v>
      </c>
      <c r="C23" s="38">
        <v>448300</v>
      </c>
      <c r="D23" s="38">
        <v>340800</v>
      </c>
      <c r="E23" s="38">
        <v>347500</v>
      </c>
      <c r="F23" s="10"/>
    </row>
    <row r="24" spans="1:6" ht="51.75">
      <c r="A24" s="208" t="s">
        <v>307</v>
      </c>
      <c r="B24" s="206" t="s">
        <v>306</v>
      </c>
      <c r="C24" s="38">
        <v>-39300</v>
      </c>
      <c r="D24" s="38">
        <v>-34900</v>
      </c>
      <c r="E24" s="38">
        <v>-34900</v>
      </c>
      <c r="F24" s="10"/>
    </row>
    <row r="25" spans="1:6" ht="15">
      <c r="A25" s="282" t="s">
        <v>26</v>
      </c>
      <c r="B25" s="286" t="s">
        <v>14</v>
      </c>
      <c r="C25" s="284">
        <v>253000</v>
      </c>
      <c r="D25" s="294">
        <v>336000</v>
      </c>
      <c r="E25" s="294">
        <v>354000</v>
      </c>
      <c r="F25" s="10"/>
    </row>
    <row r="26" spans="1:6" ht="15">
      <c r="A26" s="287"/>
      <c r="B26" s="285"/>
      <c r="C26" s="281"/>
      <c r="D26" s="288"/>
      <c r="E26" s="288"/>
      <c r="F26" s="10"/>
    </row>
    <row r="27" spans="1:6" ht="15">
      <c r="A27" s="289" t="s">
        <v>1</v>
      </c>
      <c r="B27" s="290" t="s">
        <v>6</v>
      </c>
      <c r="C27" s="37">
        <v>2800000</v>
      </c>
      <c r="D27" s="23">
        <v>3400000</v>
      </c>
      <c r="E27" s="23">
        <v>3600000</v>
      </c>
      <c r="F27" s="10"/>
    </row>
    <row r="28" spans="1:6" ht="39">
      <c r="A28" s="330" t="s">
        <v>389</v>
      </c>
      <c r="B28" s="207" t="s">
        <v>369</v>
      </c>
      <c r="C28" s="37">
        <v>2800000</v>
      </c>
      <c r="D28" s="23">
        <v>3400000</v>
      </c>
      <c r="E28" s="23">
        <v>3600000</v>
      </c>
      <c r="F28" s="10"/>
    </row>
    <row r="29" spans="1:6" ht="15">
      <c r="A29" s="282" t="s">
        <v>32</v>
      </c>
      <c r="B29" s="286" t="s">
        <v>7</v>
      </c>
      <c r="C29" s="284">
        <f>C30+C31</f>
        <v>21560000</v>
      </c>
      <c r="D29" s="284">
        <f>D30+D31</f>
        <v>22900000</v>
      </c>
      <c r="E29" s="284">
        <f>E30+E31</f>
        <v>24070000</v>
      </c>
      <c r="F29" s="10"/>
    </row>
    <row r="30" spans="1:6" ht="43.5" customHeight="1">
      <c r="A30" s="207" t="s">
        <v>387</v>
      </c>
      <c r="B30" s="206" t="s">
        <v>370</v>
      </c>
      <c r="C30" s="65">
        <v>11860000</v>
      </c>
      <c r="D30" s="65">
        <v>12600000</v>
      </c>
      <c r="E30" s="65">
        <v>13270000</v>
      </c>
      <c r="F30" s="10"/>
    </row>
    <row r="31" spans="1:6" ht="44.25" customHeight="1">
      <c r="A31" s="207" t="s">
        <v>388</v>
      </c>
      <c r="B31" s="206" t="s">
        <v>371</v>
      </c>
      <c r="C31" s="65">
        <v>9700000</v>
      </c>
      <c r="D31" s="65">
        <v>10300000</v>
      </c>
      <c r="E31" s="65">
        <v>10800000</v>
      </c>
      <c r="F31" s="10"/>
    </row>
    <row r="32" spans="1:6" ht="15">
      <c r="A32" s="282"/>
      <c r="B32" s="286" t="s">
        <v>53</v>
      </c>
      <c r="C32" s="284">
        <f>C33+C35+C36</f>
        <v>11200500</v>
      </c>
      <c r="D32" s="284">
        <f>D33+D35+D36</f>
        <v>11201000</v>
      </c>
      <c r="E32" s="284">
        <f>E33+E35+E36</f>
        <v>11201000</v>
      </c>
      <c r="F32" s="10"/>
    </row>
    <row r="33" spans="1:6" ht="77.25">
      <c r="A33" s="327" t="s">
        <v>346</v>
      </c>
      <c r="B33" s="66" t="s">
        <v>372</v>
      </c>
      <c r="C33" s="65">
        <v>10500000</v>
      </c>
      <c r="D33" s="65">
        <v>10500000</v>
      </c>
      <c r="E33" s="65">
        <v>10500000</v>
      </c>
      <c r="F33" s="10"/>
    </row>
    <row r="34" spans="1:6" ht="39">
      <c r="A34" s="327" t="s">
        <v>373</v>
      </c>
      <c r="B34" s="66" t="s">
        <v>374</v>
      </c>
      <c r="C34" s="65"/>
      <c r="D34" s="65"/>
      <c r="E34" s="65"/>
      <c r="F34" s="10"/>
    </row>
    <row r="35" spans="1:6" ht="77.25">
      <c r="A35" s="327" t="s">
        <v>347</v>
      </c>
      <c r="B35" s="66" t="s">
        <v>375</v>
      </c>
      <c r="C35" s="38">
        <v>700000</v>
      </c>
      <c r="D35" s="38">
        <v>700000</v>
      </c>
      <c r="E35" s="38">
        <v>700000</v>
      </c>
      <c r="F35" s="10"/>
    </row>
    <row r="36" spans="1:6" ht="51.75">
      <c r="A36" s="329" t="s">
        <v>349</v>
      </c>
      <c r="B36" s="328" t="s">
        <v>376</v>
      </c>
      <c r="C36" s="293">
        <v>500</v>
      </c>
      <c r="D36" s="293">
        <v>1000</v>
      </c>
      <c r="E36" s="293">
        <v>1000</v>
      </c>
      <c r="F36" s="10"/>
    </row>
    <row r="37" spans="1:6" ht="26.25">
      <c r="A37" s="282" t="s">
        <v>350</v>
      </c>
      <c r="B37" s="291" t="s">
        <v>390</v>
      </c>
      <c r="C37" s="284">
        <v>1500000</v>
      </c>
      <c r="D37" s="294">
        <v>1500000</v>
      </c>
      <c r="E37" s="294">
        <v>1500000</v>
      </c>
      <c r="F37" s="10"/>
    </row>
    <row r="38" spans="1:6" ht="51">
      <c r="A38" s="327" t="s">
        <v>348</v>
      </c>
      <c r="B38" s="330" t="s">
        <v>377</v>
      </c>
      <c r="C38" s="65">
        <v>1500000</v>
      </c>
      <c r="D38" s="332">
        <v>1500000</v>
      </c>
      <c r="E38" s="332">
        <v>1500000</v>
      </c>
      <c r="F38" s="10"/>
    </row>
    <row r="39" spans="1:6" ht="15">
      <c r="A39" s="22" t="s">
        <v>34</v>
      </c>
      <c r="B39" s="22" t="s">
        <v>37</v>
      </c>
      <c r="C39" s="39"/>
      <c r="D39" s="25"/>
      <c r="E39" s="25"/>
      <c r="F39" s="10"/>
    </row>
    <row r="40" spans="1:6" ht="15">
      <c r="A40" s="22"/>
      <c r="B40" s="22" t="s">
        <v>33</v>
      </c>
      <c r="C40" s="36"/>
      <c r="D40" s="22"/>
      <c r="E40" s="22"/>
      <c r="F40" s="11"/>
    </row>
    <row r="41" spans="1:6" ht="39">
      <c r="A41" s="329" t="s">
        <v>378</v>
      </c>
      <c r="B41" s="291" t="s">
        <v>379</v>
      </c>
      <c r="C41" s="331">
        <v>2199014</v>
      </c>
      <c r="D41" s="331"/>
      <c r="E41" s="331"/>
      <c r="F41" s="12"/>
    </row>
    <row r="42" spans="1:6" ht="26.25">
      <c r="A42" s="327" t="s">
        <v>351</v>
      </c>
      <c r="B42" s="206" t="s">
        <v>352</v>
      </c>
      <c r="C42" s="36"/>
      <c r="D42" s="36"/>
      <c r="E42" s="36"/>
      <c r="F42" s="13"/>
    </row>
    <row r="43" spans="1:6" ht="39">
      <c r="A43" s="329" t="s">
        <v>353</v>
      </c>
      <c r="B43" s="283" t="s">
        <v>380</v>
      </c>
      <c r="C43" s="333"/>
      <c r="D43" s="333"/>
      <c r="E43" s="333"/>
      <c r="F43" s="14"/>
    </row>
    <row r="44" spans="1:6" ht="39">
      <c r="A44" s="327" t="s">
        <v>354</v>
      </c>
      <c r="B44" s="206" t="s">
        <v>381</v>
      </c>
      <c r="C44" s="36"/>
      <c r="D44" s="27"/>
      <c r="E44" s="27"/>
      <c r="F44" s="14"/>
    </row>
    <row r="45" spans="1:6" ht="26.25">
      <c r="A45" s="327" t="s">
        <v>356</v>
      </c>
      <c r="B45" s="206" t="s">
        <v>355</v>
      </c>
      <c r="C45" s="38"/>
      <c r="D45" s="28"/>
      <c r="E45" s="28"/>
      <c r="F45" s="14"/>
    </row>
    <row r="46" spans="1:6" ht="51.75">
      <c r="A46" s="327" t="s">
        <v>382</v>
      </c>
      <c r="B46" s="206" t="s">
        <v>383</v>
      </c>
      <c r="C46" s="280"/>
      <c r="D46" s="28"/>
      <c r="E46" s="28"/>
      <c r="F46" s="14"/>
    </row>
    <row r="47" spans="1:6" ht="39">
      <c r="A47" s="327" t="s">
        <v>357</v>
      </c>
      <c r="B47" s="206" t="s">
        <v>384</v>
      </c>
      <c r="C47" s="37"/>
      <c r="D47" s="28"/>
      <c r="E47" s="28"/>
      <c r="F47" s="15"/>
    </row>
    <row r="48" spans="1:5" ht="15">
      <c r="A48" s="282" t="s">
        <v>56</v>
      </c>
      <c r="B48" s="292"/>
      <c r="C48" s="293">
        <f>C11+C12+C16+C20+C25+C28+C30+C31+C32+C37+C41+C43</f>
        <v>62782214</v>
      </c>
      <c r="D48" s="293">
        <f>D11+D12+D16+D20+D25+D28+D30+D31+D32+D37+D41+D43</f>
        <v>64421500</v>
      </c>
      <c r="E48" s="293">
        <f>E11+E12+E16+E20+E25+E28+E30+E31+E32+E37+E41+E43</f>
        <v>65857300</v>
      </c>
    </row>
    <row r="49" spans="1:5" ht="15">
      <c r="A49" s="2"/>
      <c r="B49" s="2"/>
      <c r="C49" s="2"/>
      <c r="D49" s="2"/>
      <c r="E4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215" t="s">
        <v>129</v>
      </c>
      <c r="B2" s="216"/>
      <c r="C2" s="216"/>
      <c r="D2" s="216"/>
      <c r="E2" s="216"/>
      <c r="F2" s="216"/>
    </row>
    <row r="3" spans="1:6" ht="12.75">
      <c r="A3" s="215" t="s">
        <v>444</v>
      </c>
      <c r="B3" s="216"/>
      <c r="C3" s="216"/>
      <c r="D3" s="216"/>
      <c r="E3" s="216"/>
      <c r="F3" s="216"/>
    </row>
    <row r="4" spans="1:6" ht="12.75">
      <c r="A4" s="217" t="s">
        <v>423</v>
      </c>
      <c r="B4" s="216"/>
      <c r="C4" s="216"/>
      <c r="D4" s="216"/>
      <c r="E4" s="216"/>
      <c r="F4" s="216"/>
    </row>
    <row r="5" spans="1:6" ht="12.75">
      <c r="A5" s="216"/>
      <c r="B5" s="216"/>
      <c r="C5" s="216"/>
      <c r="D5" s="216"/>
      <c r="E5" s="216"/>
      <c r="F5" s="218" t="s">
        <v>147</v>
      </c>
    </row>
    <row r="6" spans="1:6" ht="12.75">
      <c r="A6" s="219" t="s">
        <v>17</v>
      </c>
      <c r="B6" s="220" t="s">
        <v>86</v>
      </c>
      <c r="C6" s="220" t="s">
        <v>19</v>
      </c>
      <c r="D6" s="220" t="s">
        <v>21</v>
      </c>
      <c r="E6" s="220" t="s">
        <v>13</v>
      </c>
      <c r="F6" s="220" t="s">
        <v>3</v>
      </c>
    </row>
    <row r="7" spans="1:6" ht="12.75">
      <c r="A7" s="219" t="s">
        <v>18</v>
      </c>
      <c r="B7" s="220" t="s">
        <v>31</v>
      </c>
      <c r="C7" s="220" t="s">
        <v>20</v>
      </c>
      <c r="D7" s="220" t="s">
        <v>22</v>
      </c>
      <c r="E7" s="220" t="s">
        <v>23</v>
      </c>
      <c r="F7" s="220">
        <v>2016</v>
      </c>
    </row>
    <row r="8" spans="1:6" ht="12.75">
      <c r="A8" s="219" t="s">
        <v>136</v>
      </c>
      <c r="B8" s="276" t="s">
        <v>36</v>
      </c>
      <c r="C8" s="221" t="s">
        <v>30</v>
      </c>
      <c r="D8" s="222"/>
      <c r="E8" s="223"/>
      <c r="F8" s="223"/>
    </row>
    <row r="9" spans="1:6" ht="12.75">
      <c r="A9" s="224" t="s">
        <v>192</v>
      </c>
      <c r="B9" s="277" t="s">
        <v>36</v>
      </c>
      <c r="C9" s="225" t="s">
        <v>28</v>
      </c>
      <c r="D9" s="226"/>
      <c r="E9" s="227"/>
      <c r="F9" s="227">
        <v>700911</v>
      </c>
    </row>
    <row r="10" spans="1:6" ht="12.75">
      <c r="A10" s="228" t="s">
        <v>161</v>
      </c>
      <c r="B10" s="278" t="s">
        <v>36</v>
      </c>
      <c r="C10" s="229" t="s">
        <v>28</v>
      </c>
      <c r="D10" s="230">
        <v>8118021</v>
      </c>
      <c r="E10" s="231"/>
      <c r="F10" s="231">
        <f>F11</f>
        <v>700911</v>
      </c>
    </row>
    <row r="11" spans="1:6" ht="19.5" customHeight="1">
      <c r="A11" s="232" t="s">
        <v>193</v>
      </c>
      <c r="B11" s="279" t="s">
        <v>36</v>
      </c>
      <c r="C11" s="233" t="s">
        <v>28</v>
      </c>
      <c r="D11" s="234">
        <v>8118021</v>
      </c>
      <c r="E11" s="235" t="s">
        <v>60</v>
      </c>
      <c r="F11" s="235">
        <f>F12</f>
        <v>700911</v>
      </c>
    </row>
    <row r="12" spans="1:6" ht="12.75">
      <c r="A12" s="232" t="s">
        <v>193</v>
      </c>
      <c r="B12" s="278" t="s">
        <v>36</v>
      </c>
      <c r="C12" s="229" t="s">
        <v>28</v>
      </c>
      <c r="D12" s="236" t="s">
        <v>59</v>
      </c>
      <c r="E12" s="236" t="s">
        <v>188</v>
      </c>
      <c r="F12" s="231">
        <v>700911</v>
      </c>
    </row>
    <row r="13" spans="1:6" ht="12.75">
      <c r="A13" s="224" t="s">
        <v>76</v>
      </c>
      <c r="B13" s="277" t="s">
        <v>36</v>
      </c>
      <c r="C13" s="225" t="s">
        <v>8</v>
      </c>
      <c r="D13" s="226"/>
      <c r="E13" s="227"/>
      <c r="F13" s="227">
        <v>497103</v>
      </c>
    </row>
    <row r="14" spans="1:6" ht="12.75">
      <c r="A14" s="237" t="s">
        <v>162</v>
      </c>
      <c r="B14" s="275" t="s">
        <v>36</v>
      </c>
      <c r="C14" s="238" t="s">
        <v>8</v>
      </c>
      <c r="D14" s="239" t="s">
        <v>77</v>
      </c>
      <c r="E14" s="238"/>
      <c r="F14" s="240">
        <f>F15</f>
        <v>497103</v>
      </c>
    </row>
    <row r="15" spans="1:6" ht="15.75" customHeight="1">
      <c r="A15" s="237" t="s">
        <v>162</v>
      </c>
      <c r="B15" s="275" t="s">
        <v>36</v>
      </c>
      <c r="C15" s="238" t="s">
        <v>8</v>
      </c>
      <c r="D15" s="239" t="s">
        <v>163</v>
      </c>
      <c r="E15" s="238">
        <v>200</v>
      </c>
      <c r="F15" s="238">
        <f>F16</f>
        <v>497103</v>
      </c>
    </row>
    <row r="16" spans="1:6" ht="12.75">
      <c r="A16" s="237" t="s">
        <v>162</v>
      </c>
      <c r="B16" s="279" t="s">
        <v>36</v>
      </c>
      <c r="C16" s="233" t="s">
        <v>8</v>
      </c>
      <c r="D16" s="234" t="s">
        <v>163</v>
      </c>
      <c r="E16" s="233" t="s">
        <v>58</v>
      </c>
      <c r="F16" s="233">
        <f>F17</f>
        <v>497103</v>
      </c>
    </row>
    <row r="17" spans="1:6" ht="12.75">
      <c r="A17" s="237" t="s">
        <v>162</v>
      </c>
      <c r="B17" s="275" t="s">
        <v>36</v>
      </c>
      <c r="C17" s="238" t="s">
        <v>8</v>
      </c>
      <c r="D17" s="239" t="s">
        <v>163</v>
      </c>
      <c r="E17" s="238" t="s">
        <v>187</v>
      </c>
      <c r="F17" s="238">
        <v>497103</v>
      </c>
    </row>
    <row r="18" spans="1:6" ht="12.75">
      <c r="A18" s="296" t="s">
        <v>344</v>
      </c>
      <c r="B18" s="297" t="s">
        <v>36</v>
      </c>
      <c r="C18" s="298" t="s">
        <v>8</v>
      </c>
      <c r="D18" s="299">
        <v>8118025</v>
      </c>
      <c r="E18" s="297">
        <v>540</v>
      </c>
      <c r="F18" s="298"/>
    </row>
    <row r="19" spans="1:6" ht="12.75">
      <c r="A19" s="237" t="s">
        <v>367</v>
      </c>
      <c r="B19" s="275" t="s">
        <v>36</v>
      </c>
      <c r="C19" s="238" t="s">
        <v>8</v>
      </c>
      <c r="D19" s="274">
        <v>8118025</v>
      </c>
      <c r="E19" s="275">
        <v>540</v>
      </c>
      <c r="F19" s="238"/>
    </row>
    <row r="20" spans="1:6" ht="17.25" customHeight="1">
      <c r="A20" s="300" t="s">
        <v>78</v>
      </c>
      <c r="B20" s="298" t="s">
        <v>36</v>
      </c>
      <c r="C20" s="301" t="s">
        <v>9</v>
      </c>
      <c r="D20" s="301"/>
      <c r="E20" s="301"/>
      <c r="F20" s="301">
        <f>F22+F24</f>
        <v>11175500</v>
      </c>
    </row>
    <row r="21" spans="1:6" ht="25.5">
      <c r="A21" s="241" t="s">
        <v>166</v>
      </c>
      <c r="B21" s="229" t="s">
        <v>36</v>
      </c>
      <c r="C21" s="236" t="s">
        <v>9</v>
      </c>
      <c r="D21" s="236" t="s">
        <v>63</v>
      </c>
      <c r="E21" s="236"/>
      <c r="F21" s="242">
        <f>F22+F24</f>
        <v>11175500</v>
      </c>
    </row>
    <row r="22" spans="1:6" ht="25.5">
      <c r="A22" s="241" t="s">
        <v>166</v>
      </c>
      <c r="B22" s="302" t="s">
        <v>36</v>
      </c>
      <c r="C22" s="303" t="s">
        <v>9</v>
      </c>
      <c r="D22" s="303" t="s">
        <v>63</v>
      </c>
      <c r="E22" s="303" t="s">
        <v>60</v>
      </c>
      <c r="F22" s="302">
        <v>7365024</v>
      </c>
    </row>
    <row r="23" spans="1:6" ht="25.5">
      <c r="A23" s="241" t="s">
        <v>166</v>
      </c>
      <c r="B23" s="302" t="s">
        <v>36</v>
      </c>
      <c r="C23" s="303" t="s">
        <v>9</v>
      </c>
      <c r="D23" s="303" t="s">
        <v>63</v>
      </c>
      <c r="E23" s="303" t="s">
        <v>188</v>
      </c>
      <c r="F23" s="303">
        <v>7365024</v>
      </c>
    </row>
    <row r="24" spans="1:6" ht="25.5">
      <c r="A24" s="241" t="s">
        <v>166</v>
      </c>
      <c r="B24" s="302" t="s">
        <v>36</v>
      </c>
      <c r="C24" s="303" t="s">
        <v>9</v>
      </c>
      <c r="D24" s="303" t="s">
        <v>63</v>
      </c>
      <c r="E24" s="303" t="s">
        <v>58</v>
      </c>
      <c r="F24" s="303">
        <v>3810476</v>
      </c>
    </row>
    <row r="25" spans="1:6" ht="29.25" customHeight="1">
      <c r="A25" s="241" t="s">
        <v>166</v>
      </c>
      <c r="B25" s="229" t="s">
        <v>36</v>
      </c>
      <c r="C25" s="236" t="s">
        <v>9</v>
      </c>
      <c r="D25" s="236" t="s">
        <v>63</v>
      </c>
      <c r="E25" s="236" t="s">
        <v>187</v>
      </c>
      <c r="F25" s="236">
        <v>3810476</v>
      </c>
    </row>
    <row r="26" spans="1:6" ht="21" customHeight="1">
      <c r="A26" s="243" t="s">
        <v>318</v>
      </c>
      <c r="B26" s="278" t="s">
        <v>36</v>
      </c>
      <c r="C26" s="236" t="s">
        <v>9</v>
      </c>
      <c r="D26" s="236" t="s">
        <v>319</v>
      </c>
      <c r="E26" s="295">
        <v>540</v>
      </c>
      <c r="F26" s="236"/>
    </row>
    <row r="27" spans="1:6" ht="21" customHeight="1">
      <c r="A27" s="315" t="s">
        <v>368</v>
      </c>
      <c r="B27" s="233" t="s">
        <v>36</v>
      </c>
      <c r="C27" s="316" t="s">
        <v>359</v>
      </c>
      <c r="D27" s="316">
        <v>8518103</v>
      </c>
      <c r="E27" s="316">
        <v>240</v>
      </c>
      <c r="F27" s="301"/>
    </row>
    <row r="28" spans="1:6" ht="21" customHeight="1">
      <c r="A28" s="315" t="s">
        <v>368</v>
      </c>
      <c r="B28" s="229" t="s">
        <v>36</v>
      </c>
      <c r="C28" s="295" t="s">
        <v>359</v>
      </c>
      <c r="D28" s="295" t="s">
        <v>360</v>
      </c>
      <c r="E28" s="295" t="s">
        <v>58</v>
      </c>
      <c r="F28" s="236"/>
    </row>
    <row r="29" spans="1:6" ht="12.75">
      <c r="A29" s="304" t="s">
        <v>10</v>
      </c>
      <c r="B29" s="301" t="s">
        <v>36</v>
      </c>
      <c r="C29" s="301" t="s">
        <v>41</v>
      </c>
      <c r="D29" s="301"/>
      <c r="E29" s="235"/>
      <c r="F29" s="301">
        <f>F30</f>
        <v>500000</v>
      </c>
    </row>
    <row r="30" spans="1:6" ht="12.75">
      <c r="A30" s="246" t="s">
        <v>164</v>
      </c>
      <c r="B30" s="240" t="s">
        <v>36</v>
      </c>
      <c r="C30" s="240" t="s">
        <v>41</v>
      </c>
      <c r="D30" s="240" t="s">
        <v>146</v>
      </c>
      <c r="E30" s="240"/>
      <c r="F30" s="240">
        <f>F31</f>
        <v>500000</v>
      </c>
    </row>
    <row r="31" spans="1:6" ht="12.75">
      <c r="A31" s="246" t="s">
        <v>165</v>
      </c>
      <c r="B31" s="240" t="s">
        <v>36</v>
      </c>
      <c r="C31" s="240" t="s">
        <v>41</v>
      </c>
      <c r="D31" s="240" t="s">
        <v>62</v>
      </c>
      <c r="E31" s="240"/>
      <c r="F31" s="240">
        <f>F32</f>
        <v>500000</v>
      </c>
    </row>
    <row r="32" spans="1:6" ht="13.5" customHeight="1">
      <c r="A32" s="247" t="s">
        <v>167</v>
      </c>
      <c r="B32" s="229" t="s">
        <v>36</v>
      </c>
      <c r="C32" s="236" t="s">
        <v>41</v>
      </c>
      <c r="D32" s="236" t="s">
        <v>168</v>
      </c>
      <c r="E32" s="236"/>
      <c r="F32" s="236">
        <f>F33</f>
        <v>500000</v>
      </c>
    </row>
    <row r="33" spans="1:6" ht="13.5" customHeight="1">
      <c r="A33" s="247" t="s">
        <v>167</v>
      </c>
      <c r="B33" s="302" t="s">
        <v>36</v>
      </c>
      <c r="C33" s="303" t="s">
        <v>41</v>
      </c>
      <c r="D33" s="303" t="s">
        <v>168</v>
      </c>
      <c r="E33" s="303" t="s">
        <v>125</v>
      </c>
      <c r="F33" s="303">
        <f>F34</f>
        <v>500000</v>
      </c>
    </row>
    <row r="34" spans="1:6" ht="12.75">
      <c r="A34" s="248" t="s">
        <v>150</v>
      </c>
      <c r="B34" s="229" t="s">
        <v>36</v>
      </c>
      <c r="C34" s="236" t="s">
        <v>41</v>
      </c>
      <c r="D34" s="236" t="s">
        <v>168</v>
      </c>
      <c r="E34" s="236" t="s">
        <v>125</v>
      </c>
      <c r="F34" s="236">
        <v>500000</v>
      </c>
    </row>
    <row r="35" spans="1:6" ht="12.75">
      <c r="A35" s="304" t="s">
        <v>80</v>
      </c>
      <c r="B35" s="298" t="s">
        <v>36</v>
      </c>
      <c r="C35" s="301" t="s">
        <v>40</v>
      </c>
      <c r="D35" s="301"/>
      <c r="E35" s="301"/>
      <c r="F35" s="301">
        <f>F36+F41</f>
        <v>2390000</v>
      </c>
    </row>
    <row r="36" spans="1:6" s="141" customFormat="1" ht="12.75">
      <c r="A36" s="249" t="s">
        <v>170</v>
      </c>
      <c r="B36" s="238" t="s">
        <v>36</v>
      </c>
      <c r="C36" s="240" t="s">
        <v>40</v>
      </c>
      <c r="D36" s="240" t="s">
        <v>148</v>
      </c>
      <c r="E36" s="240"/>
      <c r="F36" s="250"/>
    </row>
    <row r="37" spans="1:6" ht="12.75">
      <c r="A37" s="241" t="s">
        <v>169</v>
      </c>
      <c r="B37" s="229" t="s">
        <v>36</v>
      </c>
      <c r="C37" s="236" t="s">
        <v>40</v>
      </c>
      <c r="D37" s="236" t="s">
        <v>148</v>
      </c>
      <c r="E37" s="236"/>
      <c r="F37" s="236"/>
    </row>
    <row r="38" spans="1:6" ht="25.5" customHeight="1">
      <c r="A38" s="251" t="s">
        <v>151</v>
      </c>
      <c r="B38" s="238" t="s">
        <v>36</v>
      </c>
      <c r="C38" s="240" t="s">
        <v>40</v>
      </c>
      <c r="D38" s="240" t="s">
        <v>186</v>
      </c>
      <c r="E38" s="240"/>
      <c r="F38" s="240"/>
    </row>
    <row r="39" spans="1:6" s="141" customFormat="1" ht="15.75" customHeight="1">
      <c r="A39" s="251" t="s">
        <v>151</v>
      </c>
      <c r="B39" s="242" t="s">
        <v>36</v>
      </c>
      <c r="C39" s="236" t="s">
        <v>40</v>
      </c>
      <c r="D39" s="236" t="s">
        <v>186</v>
      </c>
      <c r="E39" s="236" t="s">
        <v>58</v>
      </c>
      <c r="F39" s="236"/>
    </row>
    <row r="40" spans="1:6" ht="30" customHeight="1">
      <c r="A40" s="251" t="s">
        <v>151</v>
      </c>
      <c r="B40" s="242" t="s">
        <v>36</v>
      </c>
      <c r="C40" s="236" t="s">
        <v>40</v>
      </c>
      <c r="D40" s="236" t="s">
        <v>186</v>
      </c>
      <c r="E40" s="236" t="s">
        <v>187</v>
      </c>
      <c r="F40" s="236"/>
    </row>
    <row r="41" spans="1:6" ht="18.75" customHeight="1">
      <c r="A41" s="252" t="s">
        <v>206</v>
      </c>
      <c r="B41" s="242" t="s">
        <v>36</v>
      </c>
      <c r="C41" s="236" t="s">
        <v>40</v>
      </c>
      <c r="D41" s="236" t="s">
        <v>116</v>
      </c>
      <c r="E41" s="236"/>
      <c r="F41" s="270">
        <f>F42</f>
        <v>2390000</v>
      </c>
    </row>
    <row r="42" spans="1:6" ht="21" customHeight="1">
      <c r="A42" s="253" t="s">
        <v>194</v>
      </c>
      <c r="B42" s="242" t="s">
        <v>36</v>
      </c>
      <c r="C42" s="236" t="s">
        <v>40</v>
      </c>
      <c r="D42" s="236" t="s">
        <v>189</v>
      </c>
      <c r="E42" s="236"/>
      <c r="F42" s="236">
        <v>2390000</v>
      </c>
    </row>
    <row r="43" spans="1:6" ht="26.25" customHeight="1">
      <c r="A43" s="253" t="s">
        <v>194</v>
      </c>
      <c r="B43" s="242" t="s">
        <v>36</v>
      </c>
      <c r="C43" s="236" t="s">
        <v>40</v>
      </c>
      <c r="D43" s="236" t="s">
        <v>189</v>
      </c>
      <c r="E43" s="295">
        <v>110</v>
      </c>
      <c r="F43" s="236">
        <v>2370846</v>
      </c>
    </row>
    <row r="44" spans="1:6" ht="22.5" customHeight="1">
      <c r="A44" s="253" t="s">
        <v>194</v>
      </c>
      <c r="B44" s="242" t="s">
        <v>36</v>
      </c>
      <c r="C44" s="236" t="s">
        <v>40</v>
      </c>
      <c r="D44" s="236" t="s">
        <v>189</v>
      </c>
      <c r="E44" s="236" t="s">
        <v>190</v>
      </c>
      <c r="F44" s="236">
        <f>F45</f>
        <v>2370846</v>
      </c>
    </row>
    <row r="45" spans="1:6" ht="16.5" customHeight="1">
      <c r="A45" s="253" t="s">
        <v>194</v>
      </c>
      <c r="B45" s="242" t="s">
        <v>36</v>
      </c>
      <c r="C45" s="236" t="s">
        <v>40</v>
      </c>
      <c r="D45" s="236" t="s">
        <v>189</v>
      </c>
      <c r="E45" s="236" t="s">
        <v>190</v>
      </c>
      <c r="F45" s="236">
        <v>2370846</v>
      </c>
    </row>
    <row r="46" spans="1:6" ht="16.5" customHeight="1">
      <c r="A46" s="253" t="s">
        <v>194</v>
      </c>
      <c r="B46" s="242" t="s">
        <v>36</v>
      </c>
      <c r="C46" s="236" t="s">
        <v>40</v>
      </c>
      <c r="D46" s="236" t="s">
        <v>189</v>
      </c>
      <c r="E46" s="236" t="s">
        <v>58</v>
      </c>
      <c r="F46" s="236">
        <v>19154</v>
      </c>
    </row>
    <row r="47" spans="1:6" ht="16.5" customHeight="1">
      <c r="A47" s="253" t="s">
        <v>194</v>
      </c>
      <c r="B47" s="242" t="s">
        <v>36</v>
      </c>
      <c r="C47" s="236" t="s">
        <v>40</v>
      </c>
      <c r="D47" s="236" t="s">
        <v>189</v>
      </c>
      <c r="E47" s="236" t="s">
        <v>187</v>
      </c>
      <c r="F47" s="236">
        <v>19154</v>
      </c>
    </row>
    <row r="48" spans="1:6" ht="16.5" customHeight="1">
      <c r="A48" s="254" t="s">
        <v>395</v>
      </c>
      <c r="B48" s="229" t="s">
        <v>36</v>
      </c>
      <c r="C48" s="231" t="s">
        <v>207</v>
      </c>
      <c r="D48" s="231" t="s">
        <v>208</v>
      </c>
      <c r="E48" s="231" t="s">
        <v>58</v>
      </c>
      <c r="F48" s="223">
        <v>25000</v>
      </c>
    </row>
    <row r="49" spans="1:6" ht="16.5" customHeight="1">
      <c r="A49" s="255" t="s">
        <v>396</v>
      </c>
      <c r="B49" s="229" t="s">
        <v>36</v>
      </c>
      <c r="C49" s="231" t="s">
        <v>207</v>
      </c>
      <c r="D49" s="231" t="s">
        <v>208</v>
      </c>
      <c r="E49" s="231" t="s">
        <v>187</v>
      </c>
      <c r="F49" s="231">
        <v>25000</v>
      </c>
    </row>
    <row r="50" spans="1:6" ht="24.75" customHeight="1">
      <c r="A50" s="255" t="s">
        <v>433</v>
      </c>
      <c r="B50" s="229" t="s">
        <v>36</v>
      </c>
      <c r="C50" s="231" t="s">
        <v>207</v>
      </c>
      <c r="D50" s="231" t="s">
        <v>208</v>
      </c>
      <c r="E50" s="325">
        <v>244</v>
      </c>
      <c r="F50" s="223">
        <v>200000</v>
      </c>
    </row>
    <row r="51" spans="1:6" ht="15.75" customHeight="1">
      <c r="A51" s="255" t="s">
        <v>441</v>
      </c>
      <c r="B51" s="229" t="s">
        <v>36</v>
      </c>
      <c r="C51" s="231" t="s">
        <v>207</v>
      </c>
      <c r="D51" s="231" t="s">
        <v>208</v>
      </c>
      <c r="E51" s="325">
        <v>244</v>
      </c>
      <c r="F51" s="231">
        <v>200000</v>
      </c>
    </row>
    <row r="52" spans="1:6" ht="16.5" customHeight="1">
      <c r="A52" s="254" t="s">
        <v>210</v>
      </c>
      <c r="B52" s="229" t="s">
        <v>36</v>
      </c>
      <c r="C52" s="231" t="s">
        <v>212</v>
      </c>
      <c r="D52" s="231"/>
      <c r="E52" s="231"/>
      <c r="F52" s="223">
        <v>200000</v>
      </c>
    </row>
    <row r="53" spans="1:6" ht="16.5" customHeight="1">
      <c r="A53" s="255" t="s">
        <v>211</v>
      </c>
      <c r="B53" s="229" t="s">
        <v>36</v>
      </c>
      <c r="C53" s="231" t="s">
        <v>212</v>
      </c>
      <c r="D53" s="231" t="s">
        <v>177</v>
      </c>
      <c r="E53" s="231" t="s">
        <v>187</v>
      </c>
      <c r="F53" s="231">
        <v>200000</v>
      </c>
    </row>
    <row r="54" spans="1:6" ht="16.5" customHeight="1">
      <c r="A54" s="255" t="s">
        <v>211</v>
      </c>
      <c r="B54" s="229" t="s">
        <v>36</v>
      </c>
      <c r="C54" s="231" t="s">
        <v>212</v>
      </c>
      <c r="D54" s="231" t="s">
        <v>177</v>
      </c>
      <c r="E54" s="231" t="s">
        <v>187</v>
      </c>
      <c r="F54" s="231">
        <v>200000</v>
      </c>
    </row>
    <row r="55" spans="1:6" ht="16.5" customHeight="1">
      <c r="A55" s="256" t="s">
        <v>137</v>
      </c>
      <c r="B55" s="221" t="s">
        <v>36</v>
      </c>
      <c r="C55" s="223" t="s">
        <v>133</v>
      </c>
      <c r="D55" s="223"/>
      <c r="E55" s="223"/>
      <c r="F55" s="223">
        <f>F56+F74+F73</f>
        <v>9675700</v>
      </c>
    </row>
    <row r="56" spans="1:6" ht="16.5" customHeight="1">
      <c r="A56" s="257" t="s">
        <v>130</v>
      </c>
      <c r="B56" s="225" t="s">
        <v>36</v>
      </c>
      <c r="C56" s="227" t="s">
        <v>54</v>
      </c>
      <c r="D56" s="227"/>
      <c r="E56" s="227"/>
      <c r="F56" s="227">
        <f>F57</f>
        <v>8900700</v>
      </c>
    </row>
    <row r="57" spans="1:6" ht="28.5" customHeight="1">
      <c r="A57" s="258" t="s">
        <v>398</v>
      </c>
      <c r="B57" s="238" t="s">
        <v>36</v>
      </c>
      <c r="C57" s="240" t="s">
        <v>54</v>
      </c>
      <c r="D57" s="240" t="s">
        <v>82</v>
      </c>
      <c r="E57" s="240"/>
      <c r="F57" s="240">
        <f>F58</f>
        <v>8900700</v>
      </c>
    </row>
    <row r="58" spans="1:6" s="141" customFormat="1" ht="38.25">
      <c r="A58" s="259" t="s">
        <v>399</v>
      </c>
      <c r="B58" s="238" t="s">
        <v>36</v>
      </c>
      <c r="C58" s="240" t="s">
        <v>54</v>
      </c>
      <c r="D58" s="240" t="s">
        <v>84</v>
      </c>
      <c r="E58" s="240"/>
      <c r="F58" s="240">
        <f>F71+F67+F65+F62</f>
        <v>8900700</v>
      </c>
    </row>
    <row r="59" spans="1:6" s="141" customFormat="1" ht="38.25">
      <c r="A59" s="251" t="s">
        <v>400</v>
      </c>
      <c r="B59" s="238" t="s">
        <v>36</v>
      </c>
      <c r="C59" s="240" t="s">
        <v>54</v>
      </c>
      <c r="D59" s="240" t="s">
        <v>124</v>
      </c>
      <c r="E59" s="240"/>
      <c r="F59" s="240"/>
    </row>
    <row r="60" spans="1:6" s="141" customFormat="1" ht="12.75">
      <c r="A60" s="260" t="s">
        <v>196</v>
      </c>
      <c r="B60" s="233" t="s">
        <v>36</v>
      </c>
      <c r="C60" s="235" t="s">
        <v>54</v>
      </c>
      <c r="D60" s="235" t="s">
        <v>124</v>
      </c>
      <c r="E60" s="235" t="s">
        <v>58</v>
      </c>
      <c r="F60" s="235"/>
    </row>
    <row r="61" spans="1:6" s="141" customFormat="1" ht="12.75">
      <c r="A61" s="305" t="s">
        <v>197</v>
      </c>
      <c r="B61" s="242" t="s">
        <v>36</v>
      </c>
      <c r="C61" s="236" t="s">
        <v>54</v>
      </c>
      <c r="D61" s="236" t="s">
        <v>124</v>
      </c>
      <c r="E61" s="236" t="s">
        <v>58</v>
      </c>
      <c r="F61" s="236"/>
    </row>
    <row r="62" spans="1:6" s="141" customFormat="1" ht="12.75">
      <c r="A62" s="306" t="s">
        <v>198</v>
      </c>
      <c r="B62" s="242" t="s">
        <v>36</v>
      </c>
      <c r="C62" s="236" t="s">
        <v>54</v>
      </c>
      <c r="D62" s="236" t="s">
        <v>195</v>
      </c>
      <c r="E62" s="236"/>
      <c r="F62" s="236">
        <f>F63</f>
        <v>7784000</v>
      </c>
    </row>
    <row r="63" spans="1:6" s="141" customFormat="1" ht="12.75">
      <c r="A63" s="305" t="s">
        <v>198</v>
      </c>
      <c r="B63" s="242" t="s">
        <v>36</v>
      </c>
      <c r="C63" s="236" t="s">
        <v>54</v>
      </c>
      <c r="D63" s="236" t="s">
        <v>195</v>
      </c>
      <c r="E63" s="236" t="s">
        <v>58</v>
      </c>
      <c r="F63" s="236">
        <f>F64</f>
        <v>7784000</v>
      </c>
    </row>
    <row r="64" spans="1:6" s="141" customFormat="1" ht="12.75">
      <c r="A64" s="243" t="s">
        <v>198</v>
      </c>
      <c r="B64" s="242" t="s">
        <v>36</v>
      </c>
      <c r="C64" s="236" t="s">
        <v>54</v>
      </c>
      <c r="D64" s="236" t="s">
        <v>195</v>
      </c>
      <c r="E64" s="236" t="s">
        <v>187</v>
      </c>
      <c r="F64" s="236">
        <v>7784000</v>
      </c>
    </row>
    <row r="65" spans="1:6" s="141" customFormat="1" ht="12.75">
      <c r="A65" s="243" t="s">
        <v>317</v>
      </c>
      <c r="B65" s="242" t="s">
        <v>36</v>
      </c>
      <c r="C65" s="236" t="s">
        <v>54</v>
      </c>
      <c r="D65" s="236" t="s">
        <v>316</v>
      </c>
      <c r="E65" s="236" t="s">
        <v>58</v>
      </c>
      <c r="F65" s="236">
        <v>606700</v>
      </c>
    </row>
    <row r="66" spans="1:6" s="141" customFormat="1" ht="12.75">
      <c r="A66" s="243" t="s">
        <v>309</v>
      </c>
      <c r="B66" s="242" t="s">
        <v>36</v>
      </c>
      <c r="C66" s="236" t="s">
        <v>54</v>
      </c>
      <c r="D66" s="236" t="s">
        <v>316</v>
      </c>
      <c r="E66" s="236" t="s">
        <v>187</v>
      </c>
      <c r="F66" s="236">
        <v>606700</v>
      </c>
    </row>
    <row r="67" spans="1:6" s="141" customFormat="1" ht="12.75">
      <c r="A67" s="306" t="s">
        <v>122</v>
      </c>
      <c r="B67" s="242" t="s">
        <v>36</v>
      </c>
      <c r="C67" s="236" t="s">
        <v>54</v>
      </c>
      <c r="D67" s="236" t="s">
        <v>171</v>
      </c>
      <c r="E67" s="236"/>
      <c r="F67" s="236">
        <f>F68</f>
        <v>500000</v>
      </c>
    </row>
    <row r="68" spans="1:6" s="141" customFormat="1" ht="12.75">
      <c r="A68" s="306" t="s">
        <v>122</v>
      </c>
      <c r="B68" s="242" t="s">
        <v>36</v>
      </c>
      <c r="C68" s="236" t="s">
        <v>54</v>
      </c>
      <c r="D68" s="236" t="s">
        <v>171</v>
      </c>
      <c r="E68" s="236" t="s">
        <v>58</v>
      </c>
      <c r="F68" s="236">
        <f>F69</f>
        <v>500000</v>
      </c>
    </row>
    <row r="69" spans="1:6" s="141" customFormat="1" ht="12.75">
      <c r="A69" s="306" t="s">
        <v>122</v>
      </c>
      <c r="B69" s="242" t="s">
        <v>36</v>
      </c>
      <c r="C69" s="236" t="s">
        <v>54</v>
      </c>
      <c r="D69" s="236" t="s">
        <v>171</v>
      </c>
      <c r="E69" s="236" t="s">
        <v>187</v>
      </c>
      <c r="F69" s="236">
        <v>500000</v>
      </c>
    </row>
    <row r="70" spans="1:6" s="141" customFormat="1" ht="12.75">
      <c r="A70" s="261" t="s">
        <v>317</v>
      </c>
      <c r="B70" s="238" t="s">
        <v>36</v>
      </c>
      <c r="C70" s="240" t="s">
        <v>54</v>
      </c>
      <c r="D70" s="240" t="s">
        <v>172</v>
      </c>
      <c r="E70" s="240"/>
      <c r="F70" s="240"/>
    </row>
    <row r="71" spans="1:6" s="141" customFormat="1" ht="12.75">
      <c r="A71" s="260" t="s">
        <v>199</v>
      </c>
      <c r="B71" s="233" t="s">
        <v>36</v>
      </c>
      <c r="C71" s="235" t="s">
        <v>54</v>
      </c>
      <c r="D71" s="235" t="s">
        <v>172</v>
      </c>
      <c r="E71" s="235" t="s">
        <v>58</v>
      </c>
      <c r="F71" s="235">
        <v>10000</v>
      </c>
    </row>
    <row r="72" spans="1:6" s="141" customFormat="1" ht="12.75">
      <c r="A72" s="305" t="s">
        <v>199</v>
      </c>
      <c r="B72" s="238" t="s">
        <v>36</v>
      </c>
      <c r="C72" s="240" t="s">
        <v>54</v>
      </c>
      <c r="D72" s="240" t="s">
        <v>172</v>
      </c>
      <c r="E72" s="240" t="s">
        <v>187</v>
      </c>
      <c r="F72" s="240">
        <v>10000</v>
      </c>
    </row>
    <row r="73" spans="1:6" s="141" customFormat="1" ht="12.75">
      <c r="A73" s="305"/>
      <c r="B73" s="238"/>
      <c r="C73" s="240"/>
      <c r="D73" s="240"/>
      <c r="E73" s="240"/>
      <c r="F73" s="270"/>
    </row>
    <row r="74" spans="1:6" ht="12.75">
      <c r="A74" s="224" t="s">
        <v>27</v>
      </c>
      <c r="B74" s="225" t="s">
        <v>36</v>
      </c>
      <c r="C74" s="227" t="s">
        <v>24</v>
      </c>
      <c r="D74" s="227"/>
      <c r="E74" s="227"/>
      <c r="F74" s="227">
        <f>F78</f>
        <v>775000</v>
      </c>
    </row>
    <row r="75" spans="1:6" ht="12.75">
      <c r="A75" s="262" t="s">
        <v>159</v>
      </c>
      <c r="B75" s="238" t="s">
        <v>36</v>
      </c>
      <c r="C75" s="240" t="s">
        <v>24</v>
      </c>
      <c r="D75" s="270">
        <v>8510000</v>
      </c>
      <c r="E75" s="270"/>
      <c r="F75" s="270">
        <v>775000</v>
      </c>
    </row>
    <row r="76" spans="1:6" ht="22.5" customHeight="1">
      <c r="A76" s="263" t="s">
        <v>200</v>
      </c>
      <c r="B76" s="238" t="s">
        <v>36</v>
      </c>
      <c r="C76" s="240" t="s">
        <v>24</v>
      </c>
      <c r="D76" s="270">
        <v>8518104</v>
      </c>
      <c r="E76" s="270"/>
      <c r="F76" s="270">
        <v>775000</v>
      </c>
    </row>
    <row r="77" spans="1:6" ht="12.75">
      <c r="A77" s="260" t="s">
        <v>201</v>
      </c>
      <c r="B77" s="238" t="s">
        <v>36</v>
      </c>
      <c r="C77" s="240" t="s">
        <v>24</v>
      </c>
      <c r="D77" s="270">
        <v>8518104</v>
      </c>
      <c r="E77" s="270" t="s">
        <v>58</v>
      </c>
      <c r="F77" s="270">
        <v>775000</v>
      </c>
    </row>
    <row r="78" spans="1:6" ht="12.75">
      <c r="A78" s="305" t="s">
        <v>201</v>
      </c>
      <c r="B78" s="238" t="s">
        <v>36</v>
      </c>
      <c r="C78" s="240" t="s">
        <v>24</v>
      </c>
      <c r="D78" s="236">
        <v>8518104</v>
      </c>
      <c r="E78" s="236" t="s">
        <v>187</v>
      </c>
      <c r="F78" s="270">
        <v>775000</v>
      </c>
    </row>
    <row r="79" spans="1:6" ht="19.5" customHeight="1">
      <c r="A79" s="219" t="s">
        <v>65</v>
      </c>
      <c r="B79" s="223" t="s">
        <v>36</v>
      </c>
      <c r="C79" s="223" t="s">
        <v>29</v>
      </c>
      <c r="D79" s="223"/>
      <c r="E79" s="223"/>
      <c r="F79" s="223">
        <f>F80+F95</f>
        <v>11600000</v>
      </c>
    </row>
    <row r="80" spans="1:6" ht="19.5" customHeight="1">
      <c r="A80" s="264" t="s">
        <v>131</v>
      </c>
      <c r="B80" s="225" t="s">
        <v>36</v>
      </c>
      <c r="C80" s="227" t="s">
        <v>16</v>
      </c>
      <c r="D80" s="227"/>
      <c r="E80" s="227"/>
      <c r="F80" s="227">
        <f>F81</f>
        <v>9600000</v>
      </c>
    </row>
    <row r="81" spans="1:6" ht="32.25" customHeight="1">
      <c r="A81" s="258" t="s">
        <v>398</v>
      </c>
      <c r="B81" s="238" t="s">
        <v>36</v>
      </c>
      <c r="C81" s="240" t="s">
        <v>16</v>
      </c>
      <c r="D81" s="240" t="s">
        <v>82</v>
      </c>
      <c r="E81" s="240"/>
      <c r="F81" s="240">
        <f>F82</f>
        <v>9600000</v>
      </c>
    </row>
    <row r="82" spans="1:6" ht="48" customHeight="1">
      <c r="A82" s="265" t="s">
        <v>401</v>
      </c>
      <c r="B82" s="229" t="s">
        <v>36</v>
      </c>
      <c r="C82" s="231" t="s">
        <v>16</v>
      </c>
      <c r="D82" s="231" t="s">
        <v>83</v>
      </c>
      <c r="E82" s="231"/>
      <c r="F82" s="231">
        <f>F83+F86+F89+F92</f>
        <v>9600000</v>
      </c>
    </row>
    <row r="83" spans="1:6" ht="22.5" customHeight="1">
      <c r="A83" s="265" t="s">
        <v>202</v>
      </c>
      <c r="B83" s="229" t="s">
        <v>36</v>
      </c>
      <c r="C83" s="231" t="s">
        <v>16</v>
      </c>
      <c r="D83" s="231" t="s">
        <v>173</v>
      </c>
      <c r="E83" s="231">
        <v>240</v>
      </c>
      <c r="F83" s="231">
        <f>F84</f>
        <v>3700000</v>
      </c>
    </row>
    <row r="84" spans="1:6" ht="15.75" customHeight="1">
      <c r="A84" s="265" t="s">
        <v>202</v>
      </c>
      <c r="B84" s="242" t="s">
        <v>36</v>
      </c>
      <c r="C84" s="242" t="s">
        <v>16</v>
      </c>
      <c r="D84" s="242" t="s">
        <v>173</v>
      </c>
      <c r="E84" s="242" t="s">
        <v>58</v>
      </c>
      <c r="F84" s="236">
        <f>F85</f>
        <v>3700000</v>
      </c>
    </row>
    <row r="85" spans="1:6" ht="15" customHeight="1">
      <c r="A85" s="265" t="s">
        <v>202</v>
      </c>
      <c r="B85" s="229" t="s">
        <v>36</v>
      </c>
      <c r="C85" s="229" t="s">
        <v>16</v>
      </c>
      <c r="D85" s="229" t="s">
        <v>173</v>
      </c>
      <c r="E85" s="229" t="s">
        <v>187</v>
      </c>
      <c r="F85" s="231">
        <v>3700000</v>
      </c>
    </row>
    <row r="86" spans="1:6" ht="31.5" customHeight="1">
      <c r="A86" s="265" t="s">
        <v>203</v>
      </c>
      <c r="B86" s="229" t="s">
        <v>36</v>
      </c>
      <c r="C86" s="229" t="s">
        <v>16</v>
      </c>
      <c r="D86" s="229" t="s">
        <v>174</v>
      </c>
      <c r="E86" s="229"/>
      <c r="F86" s="231">
        <f>F87</f>
        <v>700000</v>
      </c>
    </row>
    <row r="87" spans="1:6" ht="17.25" customHeight="1">
      <c r="A87" s="260" t="s">
        <v>204</v>
      </c>
      <c r="B87" s="233" t="s">
        <v>36</v>
      </c>
      <c r="C87" s="233" t="s">
        <v>16</v>
      </c>
      <c r="D87" s="233" t="s">
        <v>174</v>
      </c>
      <c r="E87" s="233" t="s">
        <v>58</v>
      </c>
      <c r="F87" s="235">
        <f>F88</f>
        <v>700000</v>
      </c>
    </row>
    <row r="88" spans="1:6" ht="17.25" customHeight="1">
      <c r="A88" s="305" t="s">
        <v>204</v>
      </c>
      <c r="B88" s="229" t="s">
        <v>36</v>
      </c>
      <c r="C88" s="229" t="s">
        <v>16</v>
      </c>
      <c r="D88" s="229" t="s">
        <v>174</v>
      </c>
      <c r="E88" s="229" t="s">
        <v>187</v>
      </c>
      <c r="F88" s="231">
        <v>700000</v>
      </c>
    </row>
    <row r="89" spans="1:6" ht="40.5" customHeight="1">
      <c r="A89" s="265" t="s">
        <v>203</v>
      </c>
      <c r="B89" s="229" t="s">
        <v>36</v>
      </c>
      <c r="C89" s="229" t="s">
        <v>16</v>
      </c>
      <c r="D89" s="229" t="s">
        <v>175</v>
      </c>
      <c r="E89" s="229"/>
      <c r="F89" s="231">
        <f>F90</f>
        <v>1000000</v>
      </c>
    </row>
    <row r="90" spans="1:6" ht="15" customHeight="1">
      <c r="A90" s="260" t="s">
        <v>205</v>
      </c>
      <c r="B90" s="233" t="s">
        <v>36</v>
      </c>
      <c r="C90" s="233" t="s">
        <v>16</v>
      </c>
      <c r="D90" s="233" t="s">
        <v>175</v>
      </c>
      <c r="E90" s="233" t="s">
        <v>58</v>
      </c>
      <c r="F90" s="235">
        <f>F91</f>
        <v>1000000</v>
      </c>
    </row>
    <row r="91" spans="1:6" ht="16.5" customHeight="1">
      <c r="A91" s="305" t="s">
        <v>205</v>
      </c>
      <c r="B91" s="229" t="s">
        <v>36</v>
      </c>
      <c r="C91" s="229" t="s">
        <v>16</v>
      </c>
      <c r="D91" s="229" t="s">
        <v>175</v>
      </c>
      <c r="E91" s="229" t="s">
        <v>187</v>
      </c>
      <c r="F91" s="231">
        <v>1000000</v>
      </c>
    </row>
    <row r="92" spans="1:6" ht="41.25" customHeight="1">
      <c r="A92" s="265" t="s">
        <v>203</v>
      </c>
      <c r="B92" s="229" t="s">
        <v>36</v>
      </c>
      <c r="C92" s="229" t="s">
        <v>16</v>
      </c>
      <c r="D92" s="229" t="s">
        <v>176</v>
      </c>
      <c r="E92" s="229"/>
      <c r="F92" s="231">
        <f>F93</f>
        <v>4200000</v>
      </c>
    </row>
    <row r="93" spans="1:6" ht="15.75" customHeight="1">
      <c r="A93" s="260" t="s">
        <v>213</v>
      </c>
      <c r="B93" s="233" t="s">
        <v>36</v>
      </c>
      <c r="C93" s="233" t="s">
        <v>16</v>
      </c>
      <c r="D93" s="233" t="s">
        <v>176</v>
      </c>
      <c r="E93" s="233" t="s">
        <v>58</v>
      </c>
      <c r="F93" s="235">
        <f>F94</f>
        <v>4200000</v>
      </c>
    </row>
    <row r="94" spans="1:6" ht="17.25" customHeight="1">
      <c r="A94" s="305" t="s">
        <v>213</v>
      </c>
      <c r="B94" s="229" t="s">
        <v>36</v>
      </c>
      <c r="C94" s="229" t="s">
        <v>16</v>
      </c>
      <c r="D94" s="229" t="s">
        <v>176</v>
      </c>
      <c r="E94" s="229" t="s">
        <v>187</v>
      </c>
      <c r="F94" s="231">
        <v>4200000</v>
      </c>
    </row>
    <row r="95" spans="1:6" ht="18" customHeight="1">
      <c r="A95" s="264" t="s">
        <v>214</v>
      </c>
      <c r="B95" s="225" t="s">
        <v>36</v>
      </c>
      <c r="C95" s="225" t="s">
        <v>121</v>
      </c>
      <c r="D95" s="225"/>
      <c r="E95" s="225"/>
      <c r="F95" s="225">
        <f>F96</f>
        <v>2000000</v>
      </c>
    </row>
    <row r="96" spans="1:6" ht="42.75" customHeight="1">
      <c r="A96" s="265" t="s">
        <v>178</v>
      </c>
      <c r="B96" s="238" t="s">
        <v>36</v>
      </c>
      <c r="C96" s="238" t="s">
        <v>121</v>
      </c>
      <c r="D96" s="238" t="s">
        <v>179</v>
      </c>
      <c r="E96" s="238"/>
      <c r="F96" s="238">
        <v>2000000</v>
      </c>
    </row>
    <row r="97" spans="1:6" ht="14.25" customHeight="1">
      <c r="A97" s="265" t="s">
        <v>154</v>
      </c>
      <c r="B97" s="238" t="s">
        <v>36</v>
      </c>
      <c r="C97" s="238" t="s">
        <v>121</v>
      </c>
      <c r="D97" s="238" t="s">
        <v>180</v>
      </c>
      <c r="E97" s="238"/>
      <c r="F97" s="238">
        <f>F98</f>
        <v>0</v>
      </c>
    </row>
    <row r="98" spans="1:6" ht="14.25" customHeight="1">
      <c r="A98" s="265" t="s">
        <v>154</v>
      </c>
      <c r="B98" s="242" t="s">
        <v>36</v>
      </c>
      <c r="C98" s="242" t="s">
        <v>121</v>
      </c>
      <c r="D98" s="242" t="s">
        <v>180</v>
      </c>
      <c r="E98" s="242" t="s">
        <v>58</v>
      </c>
      <c r="F98" s="242">
        <f>F99</f>
        <v>0</v>
      </c>
    </row>
    <row r="99" spans="1:6" ht="12.75">
      <c r="A99" s="265" t="s">
        <v>154</v>
      </c>
      <c r="B99" s="242" t="s">
        <v>36</v>
      </c>
      <c r="C99" s="242" t="s">
        <v>121</v>
      </c>
      <c r="D99" s="242" t="s">
        <v>180</v>
      </c>
      <c r="E99" s="242" t="s">
        <v>187</v>
      </c>
      <c r="F99" s="242">
        <v>0</v>
      </c>
    </row>
    <row r="100" spans="1:6" ht="12.75">
      <c r="A100" s="243" t="s">
        <v>215</v>
      </c>
      <c r="B100" s="242" t="s">
        <v>36</v>
      </c>
      <c r="C100" s="242" t="s">
        <v>121</v>
      </c>
      <c r="D100" s="242" t="s">
        <v>181</v>
      </c>
      <c r="E100" s="242"/>
      <c r="F100" s="242"/>
    </row>
    <row r="101" spans="1:6" ht="12.75">
      <c r="A101" s="243" t="s">
        <v>215</v>
      </c>
      <c r="B101" s="242" t="s">
        <v>36</v>
      </c>
      <c r="C101" s="242" t="s">
        <v>121</v>
      </c>
      <c r="D101" s="242" t="s">
        <v>181</v>
      </c>
      <c r="E101" s="242" t="s">
        <v>58</v>
      </c>
      <c r="F101" s="242"/>
    </row>
    <row r="102" spans="1:6" ht="12.75">
      <c r="A102" s="243" t="s">
        <v>215</v>
      </c>
      <c r="B102" s="242" t="s">
        <v>36</v>
      </c>
      <c r="C102" s="242" t="s">
        <v>121</v>
      </c>
      <c r="D102" s="242" t="s">
        <v>181</v>
      </c>
      <c r="E102" s="242" t="s">
        <v>187</v>
      </c>
      <c r="F102" s="242"/>
    </row>
    <row r="103" spans="1:6" ht="12.75">
      <c r="A103" s="243" t="s">
        <v>156</v>
      </c>
      <c r="B103" s="242" t="s">
        <v>36</v>
      </c>
      <c r="C103" s="242" t="s">
        <v>121</v>
      </c>
      <c r="D103" s="242" t="s">
        <v>182</v>
      </c>
      <c r="E103" s="242"/>
      <c r="F103" s="242"/>
    </row>
    <row r="104" spans="1:6" ht="12.75">
      <c r="A104" s="243" t="s">
        <v>156</v>
      </c>
      <c r="B104" s="242" t="s">
        <v>36</v>
      </c>
      <c r="C104" s="242" t="s">
        <v>121</v>
      </c>
      <c r="D104" s="242" t="s">
        <v>182</v>
      </c>
      <c r="E104" s="242" t="s">
        <v>58</v>
      </c>
      <c r="F104" s="242"/>
    </row>
    <row r="105" spans="1:6" ht="12.75">
      <c r="A105" s="243" t="s">
        <v>156</v>
      </c>
      <c r="B105" s="321" t="s">
        <v>36</v>
      </c>
      <c r="C105" s="321" t="s">
        <v>121</v>
      </c>
      <c r="D105" s="321" t="s">
        <v>182</v>
      </c>
      <c r="E105" s="242" t="s">
        <v>187</v>
      </c>
      <c r="F105" s="242"/>
    </row>
    <row r="106" spans="1:6" ht="12.75">
      <c r="A106" s="243"/>
      <c r="B106" s="321" t="s">
        <v>36</v>
      </c>
      <c r="C106" s="321" t="s">
        <v>121</v>
      </c>
      <c r="D106" s="321"/>
      <c r="E106" s="242"/>
      <c r="F106" s="242"/>
    </row>
    <row r="107" spans="1:6" ht="12.75">
      <c r="A107" s="243"/>
      <c r="B107" s="321" t="s">
        <v>36</v>
      </c>
      <c r="C107" s="321" t="s">
        <v>121</v>
      </c>
      <c r="D107" s="321"/>
      <c r="E107" s="242"/>
      <c r="F107" s="242"/>
    </row>
    <row r="108" spans="1:6" ht="12.75">
      <c r="A108" s="243"/>
      <c r="B108" s="229"/>
      <c r="C108" s="229"/>
      <c r="D108" s="229"/>
      <c r="E108" s="229"/>
      <c r="F108" s="229"/>
    </row>
    <row r="109" spans="1:6" ht="12.75">
      <c r="A109" s="307" t="s">
        <v>138</v>
      </c>
      <c r="B109" s="298" t="s">
        <v>36</v>
      </c>
      <c r="C109" s="298" t="s">
        <v>134</v>
      </c>
      <c r="D109" s="298"/>
      <c r="E109" s="298"/>
      <c r="F109" s="298">
        <f>F110</f>
        <v>14880000</v>
      </c>
    </row>
    <row r="110" spans="1:6" ht="12.75">
      <c r="A110" s="308" t="s">
        <v>141</v>
      </c>
      <c r="B110" s="298" t="s">
        <v>36</v>
      </c>
      <c r="C110" s="298" t="s">
        <v>11</v>
      </c>
      <c r="D110" s="298"/>
      <c r="E110" s="298"/>
      <c r="F110" s="298">
        <f>F111</f>
        <v>14880000</v>
      </c>
    </row>
    <row r="111" spans="1:6" ht="12.75">
      <c r="A111" s="266" t="s">
        <v>402</v>
      </c>
      <c r="B111" s="229" t="s">
        <v>36</v>
      </c>
      <c r="C111" s="229" t="s">
        <v>11</v>
      </c>
      <c r="D111" s="229" t="s">
        <v>66</v>
      </c>
      <c r="E111" s="229"/>
      <c r="F111" s="238">
        <f>F112+F116+F124+F125</f>
        <v>14880000</v>
      </c>
    </row>
    <row r="112" spans="1:6" ht="27">
      <c r="A112" s="309" t="s">
        <v>403</v>
      </c>
      <c r="B112" s="302" t="s">
        <v>36</v>
      </c>
      <c r="C112" s="302" t="s">
        <v>11</v>
      </c>
      <c r="D112" s="302" t="s">
        <v>118</v>
      </c>
      <c r="E112" s="302"/>
      <c r="F112" s="302">
        <v>6050000</v>
      </c>
    </row>
    <row r="113" spans="1:6" ht="15.75" customHeight="1">
      <c r="A113" s="267" t="s">
        <v>216</v>
      </c>
      <c r="B113" s="229" t="s">
        <v>36</v>
      </c>
      <c r="C113" s="229" t="s">
        <v>11</v>
      </c>
      <c r="D113" s="229" t="s">
        <v>67</v>
      </c>
      <c r="E113" s="229"/>
      <c r="F113" s="238">
        <v>6050000</v>
      </c>
    </row>
    <row r="114" spans="1:6" ht="19.5" customHeight="1">
      <c r="A114" s="267" t="s">
        <v>216</v>
      </c>
      <c r="B114" s="242" t="s">
        <v>36</v>
      </c>
      <c r="C114" s="242" t="s">
        <v>11</v>
      </c>
      <c r="D114" s="242" t="s">
        <v>67</v>
      </c>
      <c r="E114" s="321">
        <v>600</v>
      </c>
      <c r="F114" s="242">
        <v>6050000</v>
      </c>
    </row>
    <row r="115" spans="1:6" ht="19.5" customHeight="1">
      <c r="A115" s="267" t="s">
        <v>216</v>
      </c>
      <c r="B115" s="242" t="s">
        <v>36</v>
      </c>
      <c r="C115" s="242" t="s">
        <v>11</v>
      </c>
      <c r="D115" s="242" t="s">
        <v>67</v>
      </c>
      <c r="E115" s="242" t="s">
        <v>68</v>
      </c>
      <c r="F115" s="242">
        <v>6050000</v>
      </c>
    </row>
    <row r="116" spans="1:6" ht="40.5">
      <c r="A116" s="309" t="s">
        <v>404</v>
      </c>
      <c r="B116" s="302" t="s">
        <v>36</v>
      </c>
      <c r="C116" s="302" t="s">
        <v>11</v>
      </c>
      <c r="D116" s="302" t="s">
        <v>69</v>
      </c>
      <c r="E116" s="302"/>
      <c r="F116" s="302">
        <f>F117+F120</f>
        <v>8830000</v>
      </c>
    </row>
    <row r="117" spans="1:6" ht="12.75">
      <c r="A117" s="267" t="s">
        <v>217</v>
      </c>
      <c r="B117" s="242" t="s">
        <v>36</v>
      </c>
      <c r="C117" s="242" t="s">
        <v>11</v>
      </c>
      <c r="D117" s="242" t="s">
        <v>70</v>
      </c>
      <c r="E117" s="242"/>
      <c r="F117" s="242">
        <f>F118</f>
        <v>7530000</v>
      </c>
    </row>
    <row r="118" spans="1:6" ht="12.75">
      <c r="A118" s="267" t="s">
        <v>217</v>
      </c>
      <c r="B118" s="242" t="s">
        <v>36</v>
      </c>
      <c r="C118" s="242" t="s">
        <v>11</v>
      </c>
      <c r="D118" s="242" t="s">
        <v>70</v>
      </c>
      <c r="E118" s="242" t="s">
        <v>114</v>
      </c>
      <c r="F118" s="242">
        <f>F119</f>
        <v>7530000</v>
      </c>
    </row>
    <row r="119" spans="1:6" ht="12.75">
      <c r="A119" s="267" t="s">
        <v>217</v>
      </c>
      <c r="B119" s="229" t="s">
        <v>36</v>
      </c>
      <c r="C119" s="229" t="s">
        <v>11</v>
      </c>
      <c r="D119" s="229" t="s">
        <v>70</v>
      </c>
      <c r="E119" s="229" t="s">
        <v>68</v>
      </c>
      <c r="F119" s="238">
        <v>7530000</v>
      </c>
    </row>
    <row r="120" spans="1:6" ht="30.75" customHeight="1">
      <c r="A120" s="309" t="s">
        <v>405</v>
      </c>
      <c r="B120" s="302" t="s">
        <v>36</v>
      </c>
      <c r="C120" s="302" t="s">
        <v>11</v>
      </c>
      <c r="D120" s="302" t="s">
        <v>183</v>
      </c>
      <c r="E120" s="302"/>
      <c r="F120" s="302" t="str">
        <f>F121</f>
        <v>1300000,0</v>
      </c>
    </row>
    <row r="121" spans="1:6" ht="20.25" customHeight="1">
      <c r="A121" s="243" t="s">
        <v>218</v>
      </c>
      <c r="B121" s="238" t="s">
        <v>36</v>
      </c>
      <c r="C121" s="238" t="s">
        <v>11</v>
      </c>
      <c r="D121" s="238" t="s">
        <v>184</v>
      </c>
      <c r="E121" s="238"/>
      <c r="F121" s="238" t="str">
        <f>F122</f>
        <v>1300000,0</v>
      </c>
    </row>
    <row r="122" spans="1:6" ht="17.25" customHeight="1">
      <c r="A122" s="243" t="s">
        <v>218</v>
      </c>
      <c r="B122" s="242" t="s">
        <v>36</v>
      </c>
      <c r="C122" s="242" t="s">
        <v>11</v>
      </c>
      <c r="D122" s="242" t="s">
        <v>184</v>
      </c>
      <c r="E122" s="242" t="s">
        <v>58</v>
      </c>
      <c r="F122" s="242" t="str">
        <f>F123</f>
        <v>1300000,0</v>
      </c>
    </row>
    <row r="123" spans="1:6" ht="12.75">
      <c r="A123" s="243" t="s">
        <v>218</v>
      </c>
      <c r="B123" s="229" t="s">
        <v>36</v>
      </c>
      <c r="C123" s="229" t="s">
        <v>11</v>
      </c>
      <c r="D123" s="229" t="s">
        <v>184</v>
      </c>
      <c r="E123" s="229" t="s">
        <v>187</v>
      </c>
      <c r="F123" s="238" t="s">
        <v>85</v>
      </c>
    </row>
    <row r="124" spans="1:6" ht="25.5">
      <c r="A124" s="243" t="s">
        <v>311</v>
      </c>
      <c r="B124" s="229" t="s">
        <v>36</v>
      </c>
      <c r="C124" s="229" t="s">
        <v>11</v>
      </c>
      <c r="D124" s="229" t="s">
        <v>312</v>
      </c>
      <c r="E124" s="229" t="s">
        <v>68</v>
      </c>
      <c r="F124" s="238"/>
    </row>
    <row r="125" spans="1:6" ht="25.5">
      <c r="A125" s="243" t="s">
        <v>313</v>
      </c>
      <c r="B125" s="229" t="s">
        <v>36</v>
      </c>
      <c r="C125" s="229" t="s">
        <v>11</v>
      </c>
      <c r="D125" s="229" t="s">
        <v>314</v>
      </c>
      <c r="E125" s="229" t="s">
        <v>315</v>
      </c>
      <c r="F125" s="238"/>
    </row>
    <row r="126" spans="1:6" ht="12.75">
      <c r="A126" s="244" t="s">
        <v>325</v>
      </c>
      <c r="B126" s="225" t="s">
        <v>36</v>
      </c>
      <c r="C126" s="322">
        <v>1003</v>
      </c>
      <c r="D126" s="322" t="s">
        <v>62</v>
      </c>
      <c r="E126" s="322"/>
      <c r="F126" s="227"/>
    </row>
    <row r="127" spans="1:6" ht="12.75">
      <c r="A127" s="268" t="s">
        <v>159</v>
      </c>
      <c r="B127" s="269" t="s">
        <v>36</v>
      </c>
      <c r="C127" s="323" t="s">
        <v>326</v>
      </c>
      <c r="D127" s="323" t="s">
        <v>327</v>
      </c>
      <c r="E127" s="323"/>
      <c r="F127" s="269"/>
    </row>
    <row r="128" spans="1:6" ht="12.75">
      <c r="A128" s="268" t="s">
        <v>142</v>
      </c>
      <c r="B128" s="269" t="s">
        <v>36</v>
      </c>
      <c r="C128" s="323" t="s">
        <v>127</v>
      </c>
      <c r="D128" s="323"/>
      <c r="E128" s="323"/>
      <c r="F128" s="269"/>
    </row>
    <row r="129" spans="1:6" ht="25.5">
      <c r="A129" s="271" t="s">
        <v>330</v>
      </c>
      <c r="B129" s="242" t="s">
        <v>36</v>
      </c>
      <c r="C129" s="236" t="s">
        <v>127</v>
      </c>
      <c r="D129" s="236" t="s">
        <v>62</v>
      </c>
      <c r="E129" s="295">
        <v>540</v>
      </c>
      <c r="F129" s="242"/>
    </row>
    <row r="130" spans="1:6" ht="25.5">
      <c r="A130" s="271" t="s">
        <v>330</v>
      </c>
      <c r="B130" s="229" t="s">
        <v>36</v>
      </c>
      <c r="C130" s="240" t="s">
        <v>127</v>
      </c>
      <c r="D130" s="236" t="s">
        <v>128</v>
      </c>
      <c r="E130" s="295">
        <v>540</v>
      </c>
      <c r="F130" s="242"/>
    </row>
    <row r="131" spans="1:6" ht="15.75">
      <c r="A131" s="310" t="s">
        <v>140</v>
      </c>
      <c r="B131" s="298" t="s">
        <v>36</v>
      </c>
      <c r="C131" s="298" t="s">
        <v>71</v>
      </c>
      <c r="D131" s="298"/>
      <c r="E131" s="298"/>
      <c r="F131" s="298"/>
    </row>
    <row r="132" spans="1:6" ht="12.75">
      <c r="A132" s="311" t="s">
        <v>72</v>
      </c>
      <c r="B132" s="298" t="s">
        <v>36</v>
      </c>
      <c r="C132" s="301" t="s">
        <v>39</v>
      </c>
      <c r="D132" s="301"/>
      <c r="E132" s="301"/>
      <c r="F132" s="301">
        <f>F133+F138</f>
        <v>9948000</v>
      </c>
    </row>
    <row r="133" spans="1:6" ht="25.5">
      <c r="A133" s="312" t="s">
        <v>424</v>
      </c>
      <c r="B133" s="242" t="s">
        <v>36</v>
      </c>
      <c r="C133" s="236" t="s">
        <v>39</v>
      </c>
      <c r="D133" s="236" t="s">
        <v>73</v>
      </c>
      <c r="E133" s="236"/>
      <c r="F133" s="236">
        <v>9448000</v>
      </c>
    </row>
    <row r="134" spans="1:6" ht="29.25" customHeight="1">
      <c r="A134" s="314" t="s">
        <v>425</v>
      </c>
      <c r="B134" s="302" t="s">
        <v>36</v>
      </c>
      <c r="C134" s="303" t="s">
        <v>39</v>
      </c>
      <c r="D134" s="303" t="s">
        <v>119</v>
      </c>
      <c r="E134" s="324">
        <v>621</v>
      </c>
      <c r="F134" s="303">
        <v>9448000</v>
      </c>
    </row>
    <row r="135" spans="1:6" ht="23.25" customHeight="1">
      <c r="A135" s="272" t="s">
        <v>219</v>
      </c>
      <c r="B135" s="229" t="s">
        <v>36</v>
      </c>
      <c r="C135" s="231" t="s">
        <v>39</v>
      </c>
      <c r="D135" s="231" t="s">
        <v>120</v>
      </c>
      <c r="E135" s="325">
        <v>621</v>
      </c>
      <c r="F135" s="231">
        <v>9448000</v>
      </c>
    </row>
    <row r="136" spans="1:6" ht="44.25" customHeight="1">
      <c r="A136" s="313" t="s">
        <v>397</v>
      </c>
      <c r="B136" s="302" t="s">
        <v>36</v>
      </c>
      <c r="C136" s="303" t="s">
        <v>39</v>
      </c>
      <c r="D136" s="303"/>
      <c r="E136" s="303"/>
      <c r="F136" s="303"/>
    </row>
    <row r="137" spans="1:6" ht="30" customHeight="1">
      <c r="A137" s="317" t="s">
        <v>221</v>
      </c>
      <c r="B137" s="318" t="s">
        <v>36</v>
      </c>
      <c r="C137" s="245" t="s">
        <v>39</v>
      </c>
      <c r="D137" s="245" t="s">
        <v>222</v>
      </c>
      <c r="E137" s="326">
        <v>622</v>
      </c>
      <c r="F137" s="245">
        <v>990000</v>
      </c>
    </row>
    <row r="138" spans="1:6" ht="19.5" customHeight="1">
      <c r="A138" s="317" t="s">
        <v>220</v>
      </c>
      <c r="B138" s="318" t="s">
        <v>36</v>
      </c>
      <c r="C138" s="245" t="s">
        <v>39</v>
      </c>
      <c r="D138" s="245" t="s">
        <v>185</v>
      </c>
      <c r="E138" s="245"/>
      <c r="F138" s="245">
        <f>F139</f>
        <v>500000</v>
      </c>
    </row>
    <row r="139" spans="1:6" ht="14.25" customHeight="1">
      <c r="A139" s="272" t="s">
        <v>220</v>
      </c>
      <c r="B139" s="242" t="s">
        <v>36</v>
      </c>
      <c r="C139" s="236" t="s">
        <v>39</v>
      </c>
      <c r="D139" s="236" t="s">
        <v>185</v>
      </c>
      <c r="E139" s="236" t="s">
        <v>58</v>
      </c>
      <c r="F139" s="236">
        <f>F140</f>
        <v>500000</v>
      </c>
    </row>
    <row r="140" spans="1:6" ht="12.75">
      <c r="A140" s="272" t="s">
        <v>220</v>
      </c>
      <c r="B140" s="231" t="s">
        <v>36</v>
      </c>
      <c r="C140" s="231" t="s">
        <v>39</v>
      </c>
      <c r="D140" s="231" t="s">
        <v>185</v>
      </c>
      <c r="E140" s="231" t="s">
        <v>187</v>
      </c>
      <c r="F140" s="231">
        <v>500000</v>
      </c>
    </row>
    <row r="141" spans="1:6" ht="12.75">
      <c r="A141" s="219" t="s">
        <v>35</v>
      </c>
      <c r="B141" s="231"/>
      <c r="C141" s="231"/>
      <c r="D141" s="231"/>
      <c r="E141" s="223"/>
      <c r="F141" s="223">
        <f>F9+F13+F20+F29+F35+F55+F79+F109+F132+F137+F52+F50+F48</f>
        <v>62782214</v>
      </c>
    </row>
    <row r="142" spans="1:6" ht="12.75">
      <c r="A142" s="273"/>
      <c r="B142" s="273"/>
      <c r="C142" s="273"/>
      <c r="D142" s="273"/>
      <c r="E142" s="273"/>
      <c r="F142" s="273"/>
    </row>
    <row r="143" ht="12.75">
      <c r="B143" s="59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3.421875" style="0" customWidth="1"/>
    <col min="4" max="4" width="14.28125" style="0" customWidth="1"/>
    <col min="5" max="5" width="16.140625" style="0" customWidth="1"/>
    <col min="6" max="6" width="19.57421875" style="0" customWidth="1"/>
  </cols>
  <sheetData>
    <row r="1" ht="12.75">
      <c r="B1" s="2" t="s">
        <v>87</v>
      </c>
    </row>
    <row r="2" ht="12.75">
      <c r="B2" s="2" t="s">
        <v>445</v>
      </c>
    </row>
    <row r="3" spans="1:4" ht="12.75">
      <c r="A3" s="2"/>
      <c r="B3" s="2" t="s">
        <v>409</v>
      </c>
      <c r="C3" s="2"/>
      <c r="D3" s="2"/>
    </row>
    <row r="4" spans="1:6" ht="15.75">
      <c r="A4" s="34"/>
      <c r="B4" s="60" t="s">
        <v>91</v>
      </c>
      <c r="C4" s="61"/>
      <c r="D4" s="61"/>
      <c r="E4" s="62"/>
      <c r="F4" s="62"/>
    </row>
    <row r="5" spans="1:6" ht="15.75" customHeight="1">
      <c r="A5" s="2"/>
      <c r="B5" s="63" t="s">
        <v>406</v>
      </c>
      <c r="C5" s="61"/>
      <c r="D5" s="61"/>
      <c r="E5" s="62"/>
      <c r="F5" s="62"/>
    </row>
    <row r="6" spans="1:6" ht="12.75">
      <c r="A6" s="20" t="s">
        <v>89</v>
      </c>
      <c r="B6" s="30" t="s">
        <v>92</v>
      </c>
      <c r="C6" s="20" t="s">
        <v>88</v>
      </c>
      <c r="D6" s="20" t="s">
        <v>3</v>
      </c>
      <c r="E6" s="20" t="s">
        <v>3</v>
      </c>
      <c r="F6" s="20" t="s">
        <v>3</v>
      </c>
    </row>
    <row r="7" spans="1:6" ht="12.75">
      <c r="A7" s="31" t="s">
        <v>90</v>
      </c>
      <c r="B7" s="30"/>
      <c r="C7" s="31" t="s">
        <v>20</v>
      </c>
      <c r="D7" s="214">
        <v>2016</v>
      </c>
      <c r="E7" s="214">
        <v>2017</v>
      </c>
      <c r="F7" s="214">
        <v>2018</v>
      </c>
    </row>
    <row r="8" spans="1:6" ht="12.75">
      <c r="A8" s="29" t="s">
        <v>135</v>
      </c>
      <c r="B8" s="30" t="s">
        <v>136</v>
      </c>
      <c r="C8" s="29" t="s">
        <v>30</v>
      </c>
      <c r="D8" s="336">
        <f>D9+D10+D11+D15+D16</f>
        <v>15263514</v>
      </c>
      <c r="E8" s="86">
        <f>E9+E10+E11+E15+E16</f>
        <v>15166411</v>
      </c>
      <c r="F8" s="86">
        <f>F9+F10+F11+F15+F16</f>
        <v>15081411</v>
      </c>
    </row>
    <row r="9" spans="1:6" ht="12.75">
      <c r="A9" s="69" t="s">
        <v>93</v>
      </c>
      <c r="B9" s="71" t="s">
        <v>193</v>
      </c>
      <c r="C9" s="69" t="s">
        <v>28</v>
      </c>
      <c r="D9" s="337">
        <v>700911</v>
      </c>
      <c r="E9" s="87">
        <v>700911</v>
      </c>
      <c r="F9" s="87">
        <v>700911</v>
      </c>
    </row>
    <row r="10" spans="1:6" ht="12.75">
      <c r="A10" s="69" t="s">
        <v>94</v>
      </c>
      <c r="B10" s="71" t="s">
        <v>223</v>
      </c>
      <c r="C10" s="52" t="s">
        <v>8</v>
      </c>
      <c r="D10" s="337">
        <v>497103</v>
      </c>
      <c r="E10" s="87">
        <v>400000</v>
      </c>
      <c r="F10" s="87">
        <v>315000</v>
      </c>
    </row>
    <row r="11" spans="1:6" ht="16.5" customHeight="1">
      <c r="A11" s="69" t="s">
        <v>95</v>
      </c>
      <c r="B11" s="79" t="s">
        <v>228</v>
      </c>
      <c r="C11" s="69" t="s">
        <v>9</v>
      </c>
      <c r="D11" s="338">
        <v>11175500</v>
      </c>
      <c r="E11" s="88">
        <v>11175500</v>
      </c>
      <c r="F11" s="88">
        <v>11175500</v>
      </c>
    </row>
    <row r="12" spans="1:6" ht="16.5" customHeight="1">
      <c r="A12" s="69" t="s">
        <v>96</v>
      </c>
      <c r="B12" s="212" t="s">
        <v>320</v>
      </c>
      <c r="C12" s="69" t="s">
        <v>9</v>
      </c>
      <c r="D12" s="338"/>
      <c r="E12" s="88">
        <v>0</v>
      </c>
      <c r="F12" s="88">
        <v>0</v>
      </c>
    </row>
    <row r="13" spans="1:6" ht="16.5" customHeight="1">
      <c r="A13" s="69" t="s">
        <v>97</v>
      </c>
      <c r="B13" s="212" t="s">
        <v>361</v>
      </c>
      <c r="C13" s="69" t="s">
        <v>8</v>
      </c>
      <c r="D13" s="338"/>
      <c r="E13" s="88">
        <v>0</v>
      </c>
      <c r="F13" s="88">
        <v>0</v>
      </c>
    </row>
    <row r="14" spans="1:6" ht="16.5" customHeight="1">
      <c r="A14" s="69" t="s">
        <v>98</v>
      </c>
      <c r="B14" s="212" t="s">
        <v>358</v>
      </c>
      <c r="C14" s="69" t="s">
        <v>359</v>
      </c>
      <c r="D14" s="338"/>
      <c r="E14" s="88">
        <v>0</v>
      </c>
      <c r="F14" s="88">
        <v>0</v>
      </c>
    </row>
    <row r="15" spans="1:6" ht="12.75">
      <c r="A15" s="67" t="s">
        <v>98</v>
      </c>
      <c r="B15" s="41" t="s">
        <v>10</v>
      </c>
      <c r="C15" s="46" t="s">
        <v>41</v>
      </c>
      <c r="D15" s="339">
        <v>500000</v>
      </c>
      <c r="E15" s="89">
        <v>500000</v>
      </c>
      <c r="F15" s="89">
        <v>500000</v>
      </c>
    </row>
    <row r="16" spans="1:6" ht="24.75" customHeight="1">
      <c r="A16" s="68" t="s">
        <v>99</v>
      </c>
      <c r="B16" s="148" t="s">
        <v>343</v>
      </c>
      <c r="C16" s="46" t="s">
        <v>40</v>
      </c>
      <c r="D16" s="340">
        <v>2390000</v>
      </c>
      <c r="E16" s="90">
        <v>2390000</v>
      </c>
      <c r="F16" s="90">
        <v>2390000</v>
      </c>
    </row>
    <row r="17" spans="1:6" ht="18.75" customHeight="1">
      <c r="A17" s="68" t="s">
        <v>100</v>
      </c>
      <c r="B17" s="41" t="s">
        <v>408</v>
      </c>
      <c r="C17" s="46" t="s">
        <v>207</v>
      </c>
      <c r="D17" s="341">
        <v>25000</v>
      </c>
      <c r="E17" s="91">
        <v>30000</v>
      </c>
      <c r="F17" s="91">
        <v>35000</v>
      </c>
    </row>
    <row r="18" spans="1:6" ht="18.75" customHeight="1">
      <c r="A18" s="68"/>
      <c r="B18" s="41" t="s">
        <v>442</v>
      </c>
      <c r="C18" s="46" t="s">
        <v>207</v>
      </c>
      <c r="D18" s="341">
        <v>200000</v>
      </c>
      <c r="E18" s="91">
        <v>200000</v>
      </c>
      <c r="F18" s="91">
        <v>200000</v>
      </c>
    </row>
    <row r="19" spans="1:6" ht="15" customHeight="1">
      <c r="A19" s="68" t="s">
        <v>101</v>
      </c>
      <c r="B19" s="41" t="s">
        <v>224</v>
      </c>
      <c r="C19" s="46" t="s">
        <v>212</v>
      </c>
      <c r="D19" s="341">
        <v>200000</v>
      </c>
      <c r="E19" s="91">
        <v>200000</v>
      </c>
      <c r="F19" s="91">
        <v>200000</v>
      </c>
    </row>
    <row r="20" spans="1:6" ht="21" customHeight="1">
      <c r="A20" s="98" t="s">
        <v>102</v>
      </c>
      <c r="B20" s="40" t="s">
        <v>137</v>
      </c>
      <c r="C20" s="44" t="s">
        <v>133</v>
      </c>
      <c r="D20" s="341">
        <f>D21+D23+D22</f>
        <v>9675700</v>
      </c>
      <c r="E20" s="91">
        <f>E21+E23</f>
        <v>9796551</v>
      </c>
      <c r="F20" s="91">
        <f>F21+F23</f>
        <v>9630024</v>
      </c>
    </row>
    <row r="21" spans="1:6" ht="12.75">
      <c r="A21" s="67" t="s">
        <v>103</v>
      </c>
      <c r="B21" s="80" t="s">
        <v>130</v>
      </c>
      <c r="C21" s="49" t="s">
        <v>54</v>
      </c>
      <c r="D21" s="337">
        <v>8900700</v>
      </c>
      <c r="E21" s="89">
        <v>8900700</v>
      </c>
      <c r="F21" s="89">
        <v>8900700</v>
      </c>
    </row>
    <row r="22" spans="1:6" ht="12.75">
      <c r="A22" s="67" t="s">
        <v>104</v>
      </c>
      <c r="B22" s="80" t="s">
        <v>290</v>
      </c>
      <c r="C22" s="49" t="s">
        <v>54</v>
      </c>
      <c r="D22" s="337"/>
      <c r="E22" s="89"/>
      <c r="F22" s="89"/>
    </row>
    <row r="23" spans="1:6" ht="15.75" customHeight="1">
      <c r="A23" s="69" t="s">
        <v>105</v>
      </c>
      <c r="B23" s="5" t="s">
        <v>225</v>
      </c>
      <c r="C23" s="49" t="s">
        <v>24</v>
      </c>
      <c r="D23" s="342">
        <v>775000</v>
      </c>
      <c r="E23" s="87">
        <v>895851</v>
      </c>
      <c r="F23" s="87">
        <v>729324</v>
      </c>
    </row>
    <row r="24" spans="1:6" ht="18.75" customHeight="1">
      <c r="A24" s="64" t="s">
        <v>106</v>
      </c>
      <c r="B24" s="76" t="s">
        <v>65</v>
      </c>
      <c r="C24" s="83" t="s">
        <v>29</v>
      </c>
      <c r="D24" s="343">
        <f>D25+D26</f>
        <v>11600000</v>
      </c>
      <c r="E24" s="92">
        <f>E25+E26</f>
        <v>11600000</v>
      </c>
      <c r="F24" s="92">
        <f>F25+F26</f>
        <v>11600000</v>
      </c>
    </row>
    <row r="25" spans="1:6" ht="17.25" customHeight="1">
      <c r="A25" s="69" t="s">
        <v>292</v>
      </c>
      <c r="B25" s="81" t="s">
        <v>131</v>
      </c>
      <c r="C25" s="77" t="s">
        <v>16</v>
      </c>
      <c r="D25" s="344">
        <v>9600000</v>
      </c>
      <c r="E25" s="93">
        <v>9600000</v>
      </c>
      <c r="F25" s="93">
        <v>9600000</v>
      </c>
    </row>
    <row r="26" spans="1:6" ht="15.75" customHeight="1">
      <c r="A26" s="69" t="s">
        <v>293</v>
      </c>
      <c r="B26" s="82" t="s">
        <v>226</v>
      </c>
      <c r="C26" s="46" t="s">
        <v>121</v>
      </c>
      <c r="D26" s="337">
        <v>2000000</v>
      </c>
      <c r="E26" s="87">
        <v>2000000</v>
      </c>
      <c r="F26" s="87">
        <v>2000000</v>
      </c>
    </row>
    <row r="27" spans="1:6" ht="19.5" customHeight="1">
      <c r="A27" s="74" t="s">
        <v>107</v>
      </c>
      <c r="B27" s="75" t="s">
        <v>138</v>
      </c>
      <c r="C27" s="84" t="s">
        <v>134</v>
      </c>
      <c r="D27" s="345">
        <v>14880000</v>
      </c>
      <c r="E27" s="94">
        <f>E28</f>
        <v>14880000</v>
      </c>
      <c r="F27" s="94">
        <f>F28</f>
        <v>14880000</v>
      </c>
    </row>
    <row r="28" spans="1:6" ht="21.75" customHeight="1">
      <c r="A28" s="72" t="s">
        <v>108</v>
      </c>
      <c r="B28" s="148" t="s">
        <v>255</v>
      </c>
      <c r="C28" s="72" t="s">
        <v>11</v>
      </c>
      <c r="D28" s="346">
        <v>14880000</v>
      </c>
      <c r="E28" s="88">
        <v>14880000</v>
      </c>
      <c r="F28" s="88">
        <v>14880000</v>
      </c>
    </row>
    <row r="29" spans="1:6" ht="12.75">
      <c r="A29" s="78" t="s">
        <v>109</v>
      </c>
      <c r="B29" s="32" t="s">
        <v>139</v>
      </c>
      <c r="C29" s="78">
        <v>1000</v>
      </c>
      <c r="D29" s="347"/>
      <c r="E29" s="95"/>
      <c r="F29" s="95"/>
    </row>
    <row r="30" spans="1:6" ht="12.75">
      <c r="A30" s="78" t="s">
        <v>294</v>
      </c>
      <c r="B30" s="213" t="s">
        <v>325</v>
      </c>
      <c r="C30" s="78" t="s">
        <v>326</v>
      </c>
      <c r="D30" s="347"/>
      <c r="E30" s="95"/>
      <c r="F30" s="95"/>
    </row>
    <row r="31" spans="1:6" ht="12.75">
      <c r="A31" s="78" t="s">
        <v>295</v>
      </c>
      <c r="B31" s="32" t="s">
        <v>142</v>
      </c>
      <c r="C31" s="78" t="s">
        <v>127</v>
      </c>
      <c r="D31" s="347"/>
      <c r="E31" s="95"/>
      <c r="F31" s="95"/>
    </row>
    <row r="32" spans="1:6" ht="12.75">
      <c r="A32" s="78" t="s">
        <v>296</v>
      </c>
      <c r="B32" s="213" t="s">
        <v>331</v>
      </c>
      <c r="C32" s="78" t="s">
        <v>127</v>
      </c>
      <c r="D32" s="347"/>
      <c r="E32" s="95"/>
      <c r="F32" s="95"/>
    </row>
    <row r="33" spans="1:6" ht="15.75">
      <c r="A33" s="45" t="s">
        <v>321</v>
      </c>
      <c r="B33" s="42" t="s">
        <v>140</v>
      </c>
      <c r="C33" s="85" t="s">
        <v>71</v>
      </c>
      <c r="D33" s="348">
        <f>D34+D35+D36</f>
        <v>10938000</v>
      </c>
      <c r="E33" s="96">
        <f>E34+E35+E36</f>
        <v>10938000</v>
      </c>
      <c r="F33" s="96">
        <f>F34+F35+F36</f>
        <v>10938000</v>
      </c>
    </row>
    <row r="34" spans="1:6" ht="21.75" customHeight="1">
      <c r="A34" s="45" t="s">
        <v>332</v>
      </c>
      <c r="B34" s="148" t="s">
        <v>227</v>
      </c>
      <c r="C34" s="49" t="s">
        <v>39</v>
      </c>
      <c r="D34" s="349">
        <v>9448000</v>
      </c>
      <c r="E34" s="97">
        <v>9448000</v>
      </c>
      <c r="F34" s="97">
        <v>9448000</v>
      </c>
    </row>
    <row r="35" spans="1:6" ht="26.25" customHeight="1">
      <c r="A35" s="45" t="s">
        <v>333</v>
      </c>
      <c r="B35" s="148" t="s">
        <v>407</v>
      </c>
      <c r="C35" s="49" t="s">
        <v>39</v>
      </c>
      <c r="D35" s="349">
        <v>990000</v>
      </c>
      <c r="E35" s="97">
        <v>990000</v>
      </c>
      <c r="F35" s="97">
        <v>990000</v>
      </c>
    </row>
    <row r="36" spans="1:6" ht="12.75">
      <c r="A36" s="49" t="s">
        <v>334</v>
      </c>
      <c r="B36" s="5" t="s">
        <v>256</v>
      </c>
      <c r="C36" s="49" t="s">
        <v>39</v>
      </c>
      <c r="D36" s="349">
        <v>500000</v>
      </c>
      <c r="E36" s="97">
        <v>500000</v>
      </c>
      <c r="F36" s="97">
        <v>500000</v>
      </c>
    </row>
    <row r="37" spans="1:6" ht="12.75">
      <c r="A37" s="49" t="s">
        <v>336</v>
      </c>
      <c r="B37" s="5" t="s">
        <v>339</v>
      </c>
      <c r="C37" s="49"/>
      <c r="D37" s="349"/>
      <c r="E37" s="97">
        <v>1610538</v>
      </c>
      <c r="F37" s="97">
        <v>3292865</v>
      </c>
    </row>
    <row r="38" spans="1:6" ht="12.75">
      <c r="A38" s="45" t="s">
        <v>337</v>
      </c>
      <c r="B38" s="30" t="s">
        <v>143</v>
      </c>
      <c r="C38" s="26"/>
      <c r="D38" s="96">
        <f>D9+D10+D11+D15+D16+D17+D18+D19+D21+D23+D24+D27+D33</f>
        <v>62782214</v>
      </c>
      <c r="E38" s="96">
        <f>SUM(E8+E20+E24+E27+E29+E33+E37+E19+E18+E17)</f>
        <v>64421500</v>
      </c>
      <c r="F38" s="96">
        <f>SUM(F8+F20+F24+F27+F29+F33+F37+F19+F18+F17)</f>
        <v>65857300</v>
      </c>
    </row>
    <row r="39" spans="1:6" ht="15">
      <c r="A39" s="3"/>
      <c r="B39" s="6"/>
      <c r="C39" s="3"/>
      <c r="D39" s="3"/>
      <c r="E39" s="3"/>
      <c r="F39" s="3"/>
    </row>
    <row r="40" spans="1:4" ht="15">
      <c r="A40" s="3"/>
      <c r="B40" s="6"/>
      <c r="C40" s="3"/>
      <c r="D40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1.140625" style="0" customWidth="1"/>
    <col min="4" max="4" width="7.57421875" style="0" customWidth="1"/>
    <col min="5" max="5" width="9.421875" style="0" customWidth="1"/>
    <col min="6" max="6" width="8.57421875" style="0" customWidth="1"/>
    <col min="7" max="7" width="13.57421875" style="0" customWidth="1"/>
    <col min="8" max="8" width="15.421875" style="0" customWidth="1"/>
    <col min="9" max="9" width="0.2890625" style="0" customWidth="1"/>
  </cols>
  <sheetData>
    <row r="1" spans="2:8" ht="15">
      <c r="B1" s="1" t="s">
        <v>110</v>
      </c>
      <c r="C1" s="1"/>
      <c r="D1" s="3"/>
      <c r="E1" s="3"/>
      <c r="F1" s="3"/>
      <c r="G1" s="3"/>
      <c r="H1" s="3"/>
    </row>
    <row r="2" spans="2:8" ht="15">
      <c r="B2" s="1" t="s">
        <v>446</v>
      </c>
      <c r="C2" s="1"/>
      <c r="D2" s="3"/>
      <c r="E2" s="3"/>
      <c r="F2" s="3"/>
      <c r="G2" s="3"/>
      <c r="H2" s="3"/>
    </row>
    <row r="3" spans="2:8" ht="15.75">
      <c r="B3" s="1" t="s">
        <v>410</v>
      </c>
      <c r="C3" s="1"/>
      <c r="D3" s="3"/>
      <c r="E3" s="34"/>
      <c r="F3" s="3"/>
      <c r="G3" s="3"/>
      <c r="H3" s="3"/>
    </row>
    <row r="4" spans="2:8" ht="12.75">
      <c r="B4" s="33" t="s">
        <v>55</v>
      </c>
      <c r="C4" s="33"/>
      <c r="D4" s="2"/>
      <c r="E4" s="2"/>
      <c r="F4" s="2"/>
      <c r="G4" s="2"/>
      <c r="H4" s="2"/>
    </row>
    <row r="5" spans="2:8" ht="12.75">
      <c r="B5" s="33" t="s">
        <v>411</v>
      </c>
      <c r="C5" s="33"/>
      <c r="D5" s="2"/>
      <c r="E5" s="2"/>
      <c r="F5" s="2"/>
      <c r="G5" s="2"/>
      <c r="H5" s="2"/>
    </row>
    <row r="6" ht="12.75">
      <c r="B6" s="33"/>
    </row>
    <row r="7" spans="2:8" ht="12.75">
      <c r="B7" s="30" t="s">
        <v>17</v>
      </c>
      <c r="C7" s="20" t="s">
        <v>86</v>
      </c>
      <c r="D7" s="20" t="s">
        <v>19</v>
      </c>
      <c r="E7" s="20" t="s">
        <v>21</v>
      </c>
      <c r="F7" s="20" t="s">
        <v>13</v>
      </c>
      <c r="G7" s="20" t="s">
        <v>3</v>
      </c>
      <c r="H7" s="20" t="s">
        <v>3</v>
      </c>
    </row>
    <row r="8" spans="2:8" ht="12.75">
      <c r="B8" s="30" t="s">
        <v>18</v>
      </c>
      <c r="C8" s="20" t="s">
        <v>31</v>
      </c>
      <c r="D8" s="20" t="s">
        <v>20</v>
      </c>
      <c r="E8" s="20" t="s">
        <v>22</v>
      </c>
      <c r="F8" s="31" t="s">
        <v>23</v>
      </c>
      <c r="G8" s="29" t="s">
        <v>338</v>
      </c>
      <c r="H8" s="29" t="s">
        <v>394</v>
      </c>
    </row>
    <row r="9" spans="2:8" ht="12.75">
      <c r="B9" s="30" t="s">
        <v>136</v>
      </c>
      <c r="C9" s="57" t="s">
        <v>36</v>
      </c>
      <c r="D9" s="57" t="s">
        <v>30</v>
      </c>
      <c r="E9" s="103"/>
      <c r="F9" s="51"/>
      <c r="G9" s="104">
        <f>G10+G16+G22+G30+G36</f>
        <v>15166411</v>
      </c>
      <c r="H9" s="104">
        <f>H10+H16+H22+H30+H36</f>
        <v>15081411</v>
      </c>
    </row>
    <row r="10" spans="2:8" ht="25.5">
      <c r="B10" s="149" t="s">
        <v>75</v>
      </c>
      <c r="C10" s="100" t="s">
        <v>36</v>
      </c>
      <c r="D10" s="100" t="s">
        <v>28</v>
      </c>
      <c r="E10" s="105"/>
      <c r="F10" s="101"/>
      <c r="G10" s="106">
        <f>G12</f>
        <v>700911</v>
      </c>
      <c r="H10" s="106">
        <f>H12</f>
        <v>700911</v>
      </c>
    </row>
    <row r="11" spans="2:8" ht="12.75">
      <c r="B11" s="148" t="s">
        <v>193</v>
      </c>
      <c r="C11" s="58" t="s">
        <v>36</v>
      </c>
      <c r="D11" s="58" t="s">
        <v>28</v>
      </c>
      <c r="E11" s="107">
        <v>8100000</v>
      </c>
      <c r="F11" s="53"/>
      <c r="G11" s="108">
        <f aca="true" t="shared" si="0" ref="G11:H14">G12</f>
        <v>700911</v>
      </c>
      <c r="H11" s="108">
        <f t="shared" si="0"/>
        <v>700911</v>
      </c>
    </row>
    <row r="12" spans="2:8" ht="12.75">
      <c r="B12" s="148" t="s">
        <v>193</v>
      </c>
      <c r="C12" s="58" t="s">
        <v>36</v>
      </c>
      <c r="D12" s="58" t="s">
        <v>28</v>
      </c>
      <c r="E12" s="107">
        <v>8110000</v>
      </c>
      <c r="F12" s="53"/>
      <c r="G12" s="108">
        <f t="shared" si="0"/>
        <v>700911</v>
      </c>
      <c r="H12" s="108">
        <f t="shared" si="0"/>
        <v>700911</v>
      </c>
    </row>
    <row r="13" spans="2:8" ht="12.75">
      <c r="B13" s="148" t="s">
        <v>193</v>
      </c>
      <c r="C13" s="58" t="s">
        <v>36</v>
      </c>
      <c r="D13" s="58" t="s">
        <v>28</v>
      </c>
      <c r="E13" s="107">
        <v>8118021</v>
      </c>
      <c r="F13" s="53"/>
      <c r="G13" s="108">
        <f t="shared" si="0"/>
        <v>700911</v>
      </c>
      <c r="H13" s="108">
        <f t="shared" si="0"/>
        <v>700911</v>
      </c>
    </row>
    <row r="14" spans="2:8" ht="12.75">
      <c r="B14" s="148" t="s">
        <v>193</v>
      </c>
      <c r="C14" s="127" t="s">
        <v>36</v>
      </c>
      <c r="D14" s="127" t="s">
        <v>28</v>
      </c>
      <c r="E14" s="131">
        <v>8118021</v>
      </c>
      <c r="F14" s="129" t="s">
        <v>60</v>
      </c>
      <c r="G14" s="132">
        <f t="shared" si="0"/>
        <v>700911</v>
      </c>
      <c r="H14" s="132">
        <f t="shared" si="0"/>
        <v>700911</v>
      </c>
    </row>
    <row r="15" spans="2:8" ht="12.75">
      <c r="B15" s="148" t="s">
        <v>193</v>
      </c>
      <c r="C15" s="58" t="s">
        <v>36</v>
      </c>
      <c r="D15" s="58" t="s">
        <v>28</v>
      </c>
      <c r="E15" s="109" t="s">
        <v>59</v>
      </c>
      <c r="F15" s="52" t="s">
        <v>188</v>
      </c>
      <c r="G15" s="108">
        <v>700911</v>
      </c>
      <c r="H15" s="108">
        <v>700911</v>
      </c>
    </row>
    <row r="16" spans="2:8" ht="12.75">
      <c r="B16" s="149" t="s">
        <v>76</v>
      </c>
      <c r="C16" s="100" t="s">
        <v>36</v>
      </c>
      <c r="D16" s="100" t="s">
        <v>8</v>
      </c>
      <c r="E16" s="110"/>
      <c r="F16" s="101"/>
      <c r="G16" s="106">
        <f aca="true" t="shared" si="1" ref="G16:H20">G17</f>
        <v>400000</v>
      </c>
      <c r="H16" s="106">
        <f t="shared" si="1"/>
        <v>315000</v>
      </c>
    </row>
    <row r="17" spans="2:8" ht="25.5">
      <c r="B17" s="168" t="s">
        <v>145</v>
      </c>
      <c r="C17" s="116" t="s">
        <v>36</v>
      </c>
      <c r="D17" s="116" t="s">
        <v>8</v>
      </c>
      <c r="E17" s="119" t="s">
        <v>144</v>
      </c>
      <c r="F17" s="117"/>
      <c r="G17" s="120">
        <f>G18</f>
        <v>400000</v>
      </c>
      <c r="H17" s="120">
        <f>H18</f>
        <v>315000</v>
      </c>
    </row>
    <row r="18" spans="2:8" ht="12.75">
      <c r="B18" s="123" t="s">
        <v>223</v>
      </c>
      <c r="C18" s="116" t="s">
        <v>36</v>
      </c>
      <c r="D18" s="116" t="s">
        <v>8</v>
      </c>
      <c r="E18" s="119" t="s">
        <v>191</v>
      </c>
      <c r="F18" s="117"/>
      <c r="G18" s="120">
        <f>G19</f>
        <v>400000</v>
      </c>
      <c r="H18" s="120">
        <f>H19</f>
        <v>315000</v>
      </c>
    </row>
    <row r="19" spans="2:8" ht="12.75">
      <c r="B19" s="123" t="s">
        <v>223</v>
      </c>
      <c r="C19" s="116" t="s">
        <v>36</v>
      </c>
      <c r="D19" s="116" t="s">
        <v>8</v>
      </c>
      <c r="E19" s="119" t="s">
        <v>163</v>
      </c>
      <c r="F19" s="117"/>
      <c r="G19" s="121">
        <f t="shared" si="1"/>
        <v>400000</v>
      </c>
      <c r="H19" s="121">
        <f t="shared" si="1"/>
        <v>315000</v>
      </c>
    </row>
    <row r="20" spans="2:8" ht="12.75">
      <c r="B20" s="123" t="s">
        <v>223</v>
      </c>
      <c r="C20" s="127" t="s">
        <v>36</v>
      </c>
      <c r="D20" s="127" t="s">
        <v>8</v>
      </c>
      <c r="E20" s="134" t="s">
        <v>163</v>
      </c>
      <c r="F20" s="135" t="s">
        <v>58</v>
      </c>
      <c r="G20" s="130">
        <f t="shared" si="1"/>
        <v>400000</v>
      </c>
      <c r="H20" s="130">
        <f t="shared" si="1"/>
        <v>315000</v>
      </c>
    </row>
    <row r="21" spans="2:8" ht="12.75">
      <c r="B21" s="123" t="s">
        <v>223</v>
      </c>
      <c r="C21" s="116" t="s">
        <v>36</v>
      </c>
      <c r="D21" s="116" t="s">
        <v>8</v>
      </c>
      <c r="E21" s="119" t="s">
        <v>163</v>
      </c>
      <c r="F21" s="117" t="s">
        <v>187</v>
      </c>
      <c r="G21" s="121">
        <v>400000</v>
      </c>
      <c r="H21" s="121">
        <v>315000</v>
      </c>
    </row>
    <row r="22" spans="2:8" ht="12.75">
      <c r="B22" s="171" t="s">
        <v>78</v>
      </c>
      <c r="C22" s="100" t="s">
        <v>36</v>
      </c>
      <c r="D22" s="112" t="s">
        <v>9</v>
      </c>
      <c r="E22" s="112"/>
      <c r="F22" s="101"/>
      <c r="G22" s="106">
        <f>G23</f>
        <v>11175500</v>
      </c>
      <c r="H22" s="106">
        <f>H23</f>
        <v>11175500</v>
      </c>
    </row>
    <row r="23" spans="2:8" ht="12.75">
      <c r="B23" s="172" t="s">
        <v>79</v>
      </c>
      <c r="C23" s="124" t="s">
        <v>36</v>
      </c>
      <c r="D23" s="109" t="s">
        <v>9</v>
      </c>
      <c r="E23" s="109" t="s">
        <v>146</v>
      </c>
      <c r="F23" s="52"/>
      <c r="G23" s="125">
        <f>G24</f>
        <v>11175500</v>
      </c>
      <c r="H23" s="125">
        <f>H24</f>
        <v>11175500</v>
      </c>
    </row>
    <row r="24" spans="2:8" ht="25.5">
      <c r="B24" s="126" t="s">
        <v>229</v>
      </c>
      <c r="C24" s="58" t="s">
        <v>36</v>
      </c>
      <c r="D24" s="109" t="s">
        <v>9</v>
      </c>
      <c r="E24" s="109" t="s">
        <v>62</v>
      </c>
      <c r="F24" s="52"/>
      <c r="G24" s="125">
        <v>11175500</v>
      </c>
      <c r="H24" s="125">
        <v>11175500</v>
      </c>
    </row>
    <row r="25" spans="2:8" ht="25.5">
      <c r="B25" s="126" t="s">
        <v>229</v>
      </c>
      <c r="C25" s="58" t="s">
        <v>36</v>
      </c>
      <c r="D25" s="109" t="s">
        <v>9</v>
      </c>
      <c r="E25" s="109" t="s">
        <v>63</v>
      </c>
      <c r="F25" s="52"/>
      <c r="G25" s="125">
        <f>G26+G28</f>
        <v>0</v>
      </c>
      <c r="H25" s="125">
        <f>H26+H28</f>
        <v>0</v>
      </c>
    </row>
    <row r="26" spans="2:8" ht="25.5">
      <c r="B26" s="126" t="s">
        <v>229</v>
      </c>
      <c r="C26" s="127" t="s">
        <v>36</v>
      </c>
      <c r="D26" s="128" t="s">
        <v>9</v>
      </c>
      <c r="E26" s="128" t="s">
        <v>63</v>
      </c>
      <c r="F26" s="129"/>
      <c r="G26" s="130"/>
      <c r="H26" s="130"/>
    </row>
    <row r="27" spans="2:8" ht="25.5">
      <c r="B27" s="126" t="s">
        <v>229</v>
      </c>
      <c r="C27" s="58" t="s">
        <v>36</v>
      </c>
      <c r="D27" s="109" t="s">
        <v>9</v>
      </c>
      <c r="E27" s="109" t="s">
        <v>63</v>
      </c>
      <c r="F27" s="52" t="s">
        <v>188</v>
      </c>
      <c r="G27" s="113">
        <v>0</v>
      </c>
      <c r="H27" s="113">
        <v>0</v>
      </c>
    </row>
    <row r="28" spans="2:8" ht="25.5">
      <c r="B28" s="126" t="s">
        <v>229</v>
      </c>
      <c r="C28" s="127" t="s">
        <v>36</v>
      </c>
      <c r="D28" s="128" t="s">
        <v>9</v>
      </c>
      <c r="E28" s="128" t="s">
        <v>63</v>
      </c>
      <c r="F28" s="129" t="s">
        <v>58</v>
      </c>
      <c r="G28" s="132">
        <f>G29</f>
        <v>0</v>
      </c>
      <c r="H28" s="132">
        <f>H29</f>
        <v>0</v>
      </c>
    </row>
    <row r="29" spans="2:8" ht="25.5">
      <c r="B29" s="126" t="s">
        <v>229</v>
      </c>
      <c r="C29" s="58" t="s">
        <v>36</v>
      </c>
      <c r="D29" s="109" t="s">
        <v>9</v>
      </c>
      <c r="E29" s="109" t="s">
        <v>63</v>
      </c>
      <c r="F29" s="52" t="s">
        <v>187</v>
      </c>
      <c r="G29" s="113">
        <v>0</v>
      </c>
      <c r="H29" s="113">
        <v>0</v>
      </c>
    </row>
    <row r="30" spans="2:8" ht="12.75">
      <c r="B30" s="173" t="s">
        <v>10</v>
      </c>
      <c r="C30" s="112" t="s">
        <v>36</v>
      </c>
      <c r="D30" s="112" t="s">
        <v>41</v>
      </c>
      <c r="E30" s="112"/>
      <c r="F30" s="139"/>
      <c r="G30" s="106">
        <f>G31</f>
        <v>500000</v>
      </c>
      <c r="H30" s="106">
        <f>H31</f>
        <v>500000</v>
      </c>
    </row>
    <row r="31" spans="2:8" ht="12.75">
      <c r="B31" s="170"/>
      <c r="C31" s="136" t="s">
        <v>36</v>
      </c>
      <c r="D31" s="136" t="s">
        <v>41</v>
      </c>
      <c r="E31" s="136" t="s">
        <v>62</v>
      </c>
      <c r="F31" s="137"/>
      <c r="G31" s="120">
        <f aca="true" t="shared" si="2" ref="G31:H34">G32</f>
        <v>500000</v>
      </c>
      <c r="H31" s="120">
        <f t="shared" si="2"/>
        <v>500000</v>
      </c>
    </row>
    <row r="32" spans="2:8" ht="12.75">
      <c r="B32" s="170" t="s">
        <v>230</v>
      </c>
      <c r="C32" s="136" t="s">
        <v>36</v>
      </c>
      <c r="D32" s="136" t="s">
        <v>41</v>
      </c>
      <c r="E32" s="136" t="s">
        <v>62</v>
      </c>
      <c r="F32" s="137"/>
      <c r="G32" s="120">
        <f t="shared" si="2"/>
        <v>500000</v>
      </c>
      <c r="H32" s="120">
        <f t="shared" si="2"/>
        <v>500000</v>
      </c>
    </row>
    <row r="33" spans="2:8" ht="12.75">
      <c r="B33" s="170" t="s">
        <v>230</v>
      </c>
      <c r="C33" s="58" t="s">
        <v>36</v>
      </c>
      <c r="D33" s="109" t="s">
        <v>41</v>
      </c>
      <c r="E33" s="109" t="s">
        <v>168</v>
      </c>
      <c r="F33" s="52"/>
      <c r="G33" s="113">
        <f t="shared" si="2"/>
        <v>500000</v>
      </c>
      <c r="H33" s="113">
        <f t="shared" si="2"/>
        <v>500000</v>
      </c>
    </row>
    <row r="34" spans="2:8" ht="12.75">
      <c r="B34" s="170" t="s">
        <v>230</v>
      </c>
      <c r="C34" s="127" t="s">
        <v>36</v>
      </c>
      <c r="D34" s="128" t="s">
        <v>41</v>
      </c>
      <c r="E34" s="128" t="s">
        <v>168</v>
      </c>
      <c r="F34" s="129" t="s">
        <v>149</v>
      </c>
      <c r="G34" s="132">
        <f t="shared" si="2"/>
        <v>500000</v>
      </c>
      <c r="H34" s="132">
        <f t="shared" si="2"/>
        <v>500000</v>
      </c>
    </row>
    <row r="35" spans="2:8" ht="12.75">
      <c r="B35" s="170" t="s">
        <v>230</v>
      </c>
      <c r="C35" s="58" t="s">
        <v>36</v>
      </c>
      <c r="D35" s="109" t="s">
        <v>41</v>
      </c>
      <c r="E35" s="109" t="s">
        <v>168</v>
      </c>
      <c r="F35" s="52" t="s">
        <v>125</v>
      </c>
      <c r="G35" s="113">
        <v>500000</v>
      </c>
      <c r="H35" s="113">
        <v>500000</v>
      </c>
    </row>
    <row r="36" spans="2:8" ht="12.75">
      <c r="B36" s="173" t="s">
        <v>80</v>
      </c>
      <c r="C36" s="100" t="s">
        <v>36</v>
      </c>
      <c r="D36" s="112" t="s">
        <v>40</v>
      </c>
      <c r="E36" s="112"/>
      <c r="F36" s="101"/>
      <c r="G36" s="106">
        <f>G38+G42</f>
        <v>2390000</v>
      </c>
      <c r="H36" s="106">
        <f>H38+H42</f>
        <v>2390000</v>
      </c>
    </row>
    <row r="37" spans="2:8" ht="12.75">
      <c r="B37" s="172" t="s">
        <v>79</v>
      </c>
      <c r="C37" s="116" t="s">
        <v>36</v>
      </c>
      <c r="D37" s="136" t="s">
        <v>40</v>
      </c>
      <c r="E37" s="136" t="s">
        <v>146</v>
      </c>
      <c r="F37" s="137"/>
      <c r="G37" s="120"/>
      <c r="H37" s="120"/>
    </row>
    <row r="38" spans="2:8" ht="35.25" customHeight="1">
      <c r="B38" s="178" t="s">
        <v>232</v>
      </c>
      <c r="C38" s="58" t="s">
        <v>36</v>
      </c>
      <c r="D38" s="109" t="s">
        <v>40</v>
      </c>
      <c r="E38" s="109" t="s">
        <v>62</v>
      </c>
      <c r="F38" s="52"/>
      <c r="G38" s="113"/>
      <c r="H38" s="113"/>
    </row>
    <row r="39" spans="2:8" ht="32.25" customHeight="1">
      <c r="B39" s="178" t="s">
        <v>232</v>
      </c>
      <c r="C39" s="116" t="s">
        <v>36</v>
      </c>
      <c r="D39" s="136" t="s">
        <v>40</v>
      </c>
      <c r="E39" s="136" t="s">
        <v>115</v>
      </c>
      <c r="F39" s="137"/>
      <c r="G39" s="120"/>
      <c r="H39" s="120"/>
    </row>
    <row r="40" spans="2:8" ht="33" customHeight="1">
      <c r="B40" s="178" t="s">
        <v>232</v>
      </c>
      <c r="C40" s="127" t="s">
        <v>36</v>
      </c>
      <c r="D40" s="128" t="s">
        <v>40</v>
      </c>
      <c r="E40" s="128" t="s">
        <v>115</v>
      </c>
      <c r="F40" s="129" t="s">
        <v>58</v>
      </c>
      <c r="G40" s="132"/>
      <c r="H40" s="132"/>
    </row>
    <row r="41" spans="2:8" ht="34.5" customHeight="1">
      <c r="B41" s="178" t="s">
        <v>232</v>
      </c>
      <c r="C41" s="58" t="s">
        <v>36</v>
      </c>
      <c r="D41" s="55" t="s">
        <v>40</v>
      </c>
      <c r="E41" s="55" t="s">
        <v>115</v>
      </c>
      <c r="F41" s="53" t="s">
        <v>187</v>
      </c>
      <c r="G41" s="108"/>
      <c r="H41" s="108"/>
    </row>
    <row r="42" spans="2:8" ht="36">
      <c r="B42" s="184" t="s">
        <v>152</v>
      </c>
      <c r="C42" s="58" t="s">
        <v>36</v>
      </c>
      <c r="D42" s="55" t="s">
        <v>40</v>
      </c>
      <c r="E42" s="55" t="s">
        <v>116</v>
      </c>
      <c r="F42" s="53"/>
      <c r="G42" s="108">
        <f>G43</f>
        <v>2390000</v>
      </c>
      <c r="H42" s="108">
        <f>H43</f>
        <v>2390000</v>
      </c>
    </row>
    <row r="43" spans="2:8" ht="24">
      <c r="B43" s="178" t="s">
        <v>231</v>
      </c>
      <c r="C43" s="58" t="s">
        <v>36</v>
      </c>
      <c r="D43" s="55" t="s">
        <v>40</v>
      </c>
      <c r="E43" s="55" t="s">
        <v>117</v>
      </c>
      <c r="F43" s="53"/>
      <c r="G43" s="108">
        <f>G44</f>
        <v>2390000</v>
      </c>
      <c r="H43" s="108">
        <f>H44</f>
        <v>2390000</v>
      </c>
    </row>
    <row r="44" spans="2:8" ht="24">
      <c r="B44" s="178" t="s">
        <v>231</v>
      </c>
      <c r="C44" s="58" t="s">
        <v>36</v>
      </c>
      <c r="D44" s="55" t="s">
        <v>40</v>
      </c>
      <c r="E44" s="55" t="s">
        <v>189</v>
      </c>
      <c r="F44" s="53"/>
      <c r="G44" s="108">
        <f>G45+G47</f>
        <v>2390000</v>
      </c>
      <c r="H44" s="108">
        <f>H45+H47</f>
        <v>2390000</v>
      </c>
    </row>
    <row r="45" spans="2:8" ht="24">
      <c r="B45" s="178" t="s">
        <v>231</v>
      </c>
      <c r="C45" s="127" t="s">
        <v>36</v>
      </c>
      <c r="D45" s="128" t="s">
        <v>40</v>
      </c>
      <c r="E45" s="128" t="s">
        <v>189</v>
      </c>
      <c r="F45" s="129" t="s">
        <v>61</v>
      </c>
      <c r="G45" s="132">
        <f>G46</f>
        <v>2370846</v>
      </c>
      <c r="H45" s="132">
        <f>H46</f>
        <v>2370846</v>
      </c>
    </row>
    <row r="46" spans="2:8" ht="24">
      <c r="B46" s="178" t="s">
        <v>231</v>
      </c>
      <c r="C46" s="58" t="s">
        <v>36</v>
      </c>
      <c r="D46" s="55" t="s">
        <v>40</v>
      </c>
      <c r="E46" s="55" t="s">
        <v>189</v>
      </c>
      <c r="F46" s="53" t="s">
        <v>190</v>
      </c>
      <c r="G46" s="108">
        <v>2370846</v>
      </c>
      <c r="H46" s="108">
        <v>2370846</v>
      </c>
    </row>
    <row r="47" spans="2:8" ht="24">
      <c r="B47" s="178" t="s">
        <v>231</v>
      </c>
      <c r="C47" s="127" t="s">
        <v>36</v>
      </c>
      <c r="D47" s="128" t="s">
        <v>40</v>
      </c>
      <c r="E47" s="128" t="s">
        <v>189</v>
      </c>
      <c r="F47" s="129" t="s">
        <v>58</v>
      </c>
      <c r="G47" s="132">
        <f>G48</f>
        <v>19154</v>
      </c>
      <c r="H47" s="132">
        <f>H48</f>
        <v>19154</v>
      </c>
    </row>
    <row r="48" spans="2:8" ht="24">
      <c r="B48" s="178" t="s">
        <v>231</v>
      </c>
      <c r="C48" s="58" t="s">
        <v>36</v>
      </c>
      <c r="D48" s="55" t="s">
        <v>40</v>
      </c>
      <c r="E48" s="55" t="s">
        <v>189</v>
      </c>
      <c r="F48" s="53" t="s">
        <v>187</v>
      </c>
      <c r="G48" s="108">
        <v>19154</v>
      </c>
      <c r="H48" s="108">
        <v>19154</v>
      </c>
    </row>
    <row r="49" spans="2:8" ht="21.75">
      <c r="B49" s="203" t="s">
        <v>233</v>
      </c>
      <c r="C49" s="58"/>
      <c r="D49" s="55"/>
      <c r="E49" s="55"/>
      <c r="F49" s="53"/>
      <c r="G49" s="108"/>
      <c r="H49" s="108"/>
    </row>
    <row r="50" spans="2:8" ht="25.5">
      <c r="B50" s="81" t="s">
        <v>426</v>
      </c>
      <c r="C50" s="116" t="s">
        <v>36</v>
      </c>
      <c r="D50" s="136" t="s">
        <v>207</v>
      </c>
      <c r="E50" s="136" t="s">
        <v>235</v>
      </c>
      <c r="F50" s="53"/>
      <c r="G50" s="104">
        <v>30000</v>
      </c>
      <c r="H50" s="104">
        <v>35000</v>
      </c>
    </row>
    <row r="51" spans="2:8" ht="12.75">
      <c r="B51" s="186" t="s">
        <v>396</v>
      </c>
      <c r="C51" s="116" t="s">
        <v>36</v>
      </c>
      <c r="D51" s="136" t="s">
        <v>207</v>
      </c>
      <c r="E51" s="136" t="s">
        <v>235</v>
      </c>
      <c r="F51" s="53"/>
      <c r="G51" s="108">
        <v>30000</v>
      </c>
      <c r="H51" s="108">
        <v>35000</v>
      </c>
    </row>
    <row r="52" spans="2:8" ht="38.25">
      <c r="B52" s="81" t="s">
        <v>398</v>
      </c>
      <c r="C52" s="116"/>
      <c r="D52" s="136"/>
      <c r="E52" s="136"/>
      <c r="F52" s="53"/>
      <c r="G52" s="104">
        <v>200000</v>
      </c>
      <c r="H52" s="104">
        <v>200000</v>
      </c>
    </row>
    <row r="53" spans="2:8" ht="12.75">
      <c r="B53" s="186" t="s">
        <v>209</v>
      </c>
      <c r="C53" s="116" t="s">
        <v>36</v>
      </c>
      <c r="D53" s="136" t="s">
        <v>207</v>
      </c>
      <c r="E53" s="136" t="s">
        <v>208</v>
      </c>
      <c r="F53" s="53" t="s">
        <v>58</v>
      </c>
      <c r="G53" s="108">
        <v>200000</v>
      </c>
      <c r="H53" s="108">
        <v>200000</v>
      </c>
    </row>
    <row r="54" spans="2:8" ht="12.75">
      <c r="B54" s="186" t="s">
        <v>209</v>
      </c>
      <c r="C54" s="116" t="s">
        <v>36</v>
      </c>
      <c r="D54" s="136" t="s">
        <v>207</v>
      </c>
      <c r="E54" s="136" t="s">
        <v>208</v>
      </c>
      <c r="F54" s="53" t="s">
        <v>187</v>
      </c>
      <c r="G54" s="108">
        <v>200000</v>
      </c>
      <c r="H54" s="108">
        <v>200000</v>
      </c>
    </row>
    <row r="55" spans="2:8" ht="38.25">
      <c r="B55" s="81" t="s">
        <v>398</v>
      </c>
      <c r="C55" s="58"/>
      <c r="D55" s="55"/>
      <c r="E55" s="55"/>
      <c r="F55" s="53"/>
      <c r="G55" s="104">
        <v>200000</v>
      </c>
      <c r="H55" s="104">
        <v>200000</v>
      </c>
    </row>
    <row r="56" spans="2:8" ht="12.75">
      <c r="B56" s="186" t="s">
        <v>211</v>
      </c>
      <c r="C56" s="116" t="s">
        <v>36</v>
      </c>
      <c r="D56" s="136" t="s">
        <v>212</v>
      </c>
      <c r="E56" s="136" t="s">
        <v>179</v>
      </c>
      <c r="F56" s="53"/>
      <c r="G56" s="108"/>
      <c r="H56" s="108"/>
    </row>
    <row r="57" spans="2:8" ht="12.75">
      <c r="B57" s="186" t="s">
        <v>211</v>
      </c>
      <c r="C57" s="116" t="s">
        <v>36</v>
      </c>
      <c r="D57" s="136" t="s">
        <v>212</v>
      </c>
      <c r="E57" s="136" t="s">
        <v>177</v>
      </c>
      <c r="F57" s="53" t="s">
        <v>58</v>
      </c>
      <c r="G57" s="108">
        <v>200000</v>
      </c>
      <c r="H57" s="108">
        <v>200000</v>
      </c>
    </row>
    <row r="58" spans="2:8" ht="12.75">
      <c r="B58" s="186" t="s">
        <v>211</v>
      </c>
      <c r="C58" s="116" t="s">
        <v>36</v>
      </c>
      <c r="D58" s="136" t="s">
        <v>212</v>
      </c>
      <c r="E58" s="136" t="s">
        <v>177</v>
      </c>
      <c r="F58" s="53" t="s">
        <v>187</v>
      </c>
      <c r="G58" s="108">
        <v>200000</v>
      </c>
      <c r="H58" s="108">
        <v>200000</v>
      </c>
    </row>
    <row r="59" spans="2:8" ht="12.75">
      <c r="B59" s="158" t="s">
        <v>130</v>
      </c>
      <c r="C59" s="100" t="s">
        <v>36</v>
      </c>
      <c r="D59" s="112" t="s">
        <v>54</v>
      </c>
      <c r="E59" s="112"/>
      <c r="F59" s="101"/>
      <c r="G59" s="106">
        <f>G60</f>
        <v>8900700</v>
      </c>
      <c r="H59" s="106">
        <f>H60</f>
        <v>8900700</v>
      </c>
    </row>
    <row r="60" spans="2:8" ht="38.25">
      <c r="B60" s="81" t="s">
        <v>398</v>
      </c>
      <c r="C60" s="116" t="s">
        <v>36</v>
      </c>
      <c r="D60" s="136" t="s">
        <v>54</v>
      </c>
      <c r="E60" s="136" t="s">
        <v>82</v>
      </c>
      <c r="F60" s="137"/>
      <c r="G60" s="120">
        <f>G61+G68</f>
        <v>8900700</v>
      </c>
      <c r="H60" s="120">
        <f>H61+H68</f>
        <v>8900700</v>
      </c>
    </row>
    <row r="61" spans="2:8" ht="12.75">
      <c r="B61" s="152" t="s">
        <v>236</v>
      </c>
      <c r="C61" s="116" t="s">
        <v>36</v>
      </c>
      <c r="D61" s="136" t="s">
        <v>54</v>
      </c>
      <c r="E61" s="136" t="s">
        <v>84</v>
      </c>
      <c r="F61" s="137"/>
      <c r="G61" s="120">
        <v>8400700</v>
      </c>
      <c r="H61" s="120">
        <v>8400700</v>
      </c>
    </row>
    <row r="62" spans="2:8" ht="12.75">
      <c r="B62" s="159" t="s">
        <v>198</v>
      </c>
      <c r="C62" s="116" t="s">
        <v>36</v>
      </c>
      <c r="D62" s="136" t="s">
        <v>54</v>
      </c>
      <c r="E62" s="136" t="s">
        <v>195</v>
      </c>
      <c r="F62" s="137"/>
      <c r="G62" s="120">
        <f>G63</f>
        <v>8400700</v>
      </c>
      <c r="H62" s="120">
        <f>H63</f>
        <v>8400700</v>
      </c>
    </row>
    <row r="63" spans="2:8" ht="12.75">
      <c r="B63" s="159" t="s">
        <v>198</v>
      </c>
      <c r="C63" s="127" t="s">
        <v>36</v>
      </c>
      <c r="D63" s="128" t="s">
        <v>54</v>
      </c>
      <c r="E63" s="128" t="s">
        <v>195</v>
      </c>
      <c r="F63" s="129" t="s">
        <v>58</v>
      </c>
      <c r="G63" s="132">
        <f>G64</f>
        <v>8400700</v>
      </c>
      <c r="H63" s="132">
        <f>H64</f>
        <v>8400700</v>
      </c>
    </row>
    <row r="64" spans="2:8" ht="12.75">
      <c r="B64" s="159" t="s">
        <v>198</v>
      </c>
      <c r="C64" s="116" t="s">
        <v>36</v>
      </c>
      <c r="D64" s="136" t="s">
        <v>54</v>
      </c>
      <c r="E64" s="136" t="s">
        <v>195</v>
      </c>
      <c r="F64" s="137" t="s">
        <v>187</v>
      </c>
      <c r="G64" s="120">
        <v>8400700</v>
      </c>
      <c r="H64" s="120">
        <v>8400700</v>
      </c>
    </row>
    <row r="65" spans="2:8" ht="12.75">
      <c r="B65" s="185" t="s">
        <v>237</v>
      </c>
      <c r="C65" s="116" t="s">
        <v>36</v>
      </c>
      <c r="D65" s="136" t="s">
        <v>54</v>
      </c>
      <c r="E65" s="136"/>
      <c r="F65" s="137"/>
      <c r="G65" s="120">
        <f>G66</f>
        <v>0</v>
      </c>
      <c r="H65" s="120">
        <f>H66</f>
        <v>0</v>
      </c>
    </row>
    <row r="66" spans="2:8" ht="12.75">
      <c r="B66" s="169" t="s">
        <v>122</v>
      </c>
      <c r="C66" s="127" t="s">
        <v>36</v>
      </c>
      <c r="D66" s="128" t="s">
        <v>54</v>
      </c>
      <c r="E66" s="128" t="s">
        <v>84</v>
      </c>
      <c r="F66" s="129"/>
      <c r="G66" s="132">
        <f>G67</f>
        <v>0</v>
      </c>
      <c r="H66" s="132">
        <f>H67</f>
        <v>0</v>
      </c>
    </row>
    <row r="67" spans="2:8" ht="12.75">
      <c r="B67" s="169" t="s">
        <v>122</v>
      </c>
      <c r="C67" s="116" t="s">
        <v>36</v>
      </c>
      <c r="D67" s="136" t="s">
        <v>54</v>
      </c>
      <c r="E67" s="136" t="s">
        <v>171</v>
      </c>
      <c r="F67" s="137"/>
      <c r="G67" s="120">
        <v>0</v>
      </c>
      <c r="H67" s="120">
        <v>0</v>
      </c>
    </row>
    <row r="68" spans="2:8" ht="12.75">
      <c r="B68" s="159" t="s">
        <v>122</v>
      </c>
      <c r="C68" s="116" t="s">
        <v>36</v>
      </c>
      <c r="D68" s="136" t="s">
        <v>54</v>
      </c>
      <c r="E68" s="136" t="s">
        <v>171</v>
      </c>
      <c r="F68" s="137"/>
      <c r="G68" s="120">
        <f>G69</f>
        <v>500000</v>
      </c>
      <c r="H68" s="120">
        <f>H69</f>
        <v>500000</v>
      </c>
    </row>
    <row r="69" spans="2:8" ht="12.75">
      <c r="B69" s="159" t="s">
        <v>122</v>
      </c>
      <c r="C69" s="127" t="s">
        <v>36</v>
      </c>
      <c r="D69" s="128" t="s">
        <v>54</v>
      </c>
      <c r="E69" s="128" t="s">
        <v>171</v>
      </c>
      <c r="F69" s="129" t="s">
        <v>112</v>
      </c>
      <c r="G69" s="132">
        <f>G70</f>
        <v>500000</v>
      </c>
      <c r="H69" s="132">
        <v>500000</v>
      </c>
    </row>
    <row r="70" spans="2:8" ht="12.75">
      <c r="B70" s="159" t="s">
        <v>122</v>
      </c>
      <c r="C70" s="116" t="s">
        <v>36</v>
      </c>
      <c r="D70" s="136" t="s">
        <v>54</v>
      </c>
      <c r="E70" s="136" t="s">
        <v>171</v>
      </c>
      <c r="F70" s="137" t="s">
        <v>58</v>
      </c>
      <c r="G70" s="120">
        <v>500000</v>
      </c>
      <c r="H70" s="120">
        <v>500000</v>
      </c>
    </row>
    <row r="71" spans="2:8" ht="12.75">
      <c r="B71" s="153" t="s">
        <v>123</v>
      </c>
      <c r="C71" s="116" t="s">
        <v>36</v>
      </c>
      <c r="D71" s="136" t="s">
        <v>54</v>
      </c>
      <c r="E71" s="136" t="s">
        <v>172</v>
      </c>
      <c r="F71" s="137"/>
      <c r="G71" s="120">
        <f>G72</f>
        <v>0</v>
      </c>
      <c r="H71" s="120">
        <f>H72</f>
        <v>0</v>
      </c>
    </row>
    <row r="72" spans="2:8" ht="12.75">
      <c r="B72" s="169" t="s">
        <v>238</v>
      </c>
      <c r="C72" s="127" t="s">
        <v>36</v>
      </c>
      <c r="D72" s="128" t="s">
        <v>54</v>
      </c>
      <c r="E72" s="128" t="s">
        <v>172</v>
      </c>
      <c r="F72" s="129" t="s">
        <v>58</v>
      </c>
      <c r="G72" s="132">
        <f>G73</f>
        <v>0</v>
      </c>
      <c r="H72" s="132">
        <f>H73</f>
        <v>0</v>
      </c>
    </row>
    <row r="73" spans="2:8" ht="12.75">
      <c r="B73" s="169" t="s">
        <v>238</v>
      </c>
      <c r="C73" s="116" t="s">
        <v>36</v>
      </c>
      <c r="D73" s="136" t="s">
        <v>54</v>
      </c>
      <c r="E73" s="136" t="s">
        <v>172</v>
      </c>
      <c r="F73" s="137" t="s">
        <v>187</v>
      </c>
      <c r="G73" s="120">
        <v>0</v>
      </c>
      <c r="H73" s="120">
        <v>0</v>
      </c>
    </row>
    <row r="74" spans="2:8" ht="12.75">
      <c r="B74" s="149" t="s">
        <v>27</v>
      </c>
      <c r="C74" s="100" t="s">
        <v>36</v>
      </c>
      <c r="D74" s="112" t="s">
        <v>24</v>
      </c>
      <c r="E74" s="146">
        <v>8510000</v>
      </c>
      <c r="F74" s="112"/>
      <c r="G74" s="144">
        <f>G76</f>
        <v>895851</v>
      </c>
      <c r="H74" s="144">
        <f>H76</f>
        <v>729324</v>
      </c>
    </row>
    <row r="75" spans="2:8" ht="25.5">
      <c r="B75" s="82" t="s">
        <v>239</v>
      </c>
      <c r="C75" s="124" t="s">
        <v>36</v>
      </c>
      <c r="D75" s="109" t="s">
        <v>24</v>
      </c>
      <c r="E75" s="189">
        <v>8518104</v>
      </c>
      <c r="F75" s="187"/>
      <c r="G75" s="188"/>
      <c r="H75" s="188"/>
    </row>
    <row r="76" spans="2:8" ht="25.5">
      <c r="B76" s="82" t="s">
        <v>239</v>
      </c>
      <c r="C76" s="124" t="s">
        <v>36</v>
      </c>
      <c r="D76" s="109" t="s">
        <v>24</v>
      </c>
      <c r="E76" s="189">
        <v>8518104</v>
      </c>
      <c r="F76" s="136"/>
      <c r="G76" s="177">
        <v>895851</v>
      </c>
      <c r="H76" s="177">
        <v>729324</v>
      </c>
    </row>
    <row r="77" spans="2:8" ht="12.75">
      <c r="B77" s="43" t="s">
        <v>65</v>
      </c>
      <c r="C77" s="56" t="s">
        <v>36</v>
      </c>
      <c r="D77" s="56" t="s">
        <v>29</v>
      </c>
      <c r="E77" s="147"/>
      <c r="F77" s="51"/>
      <c r="G77" s="114">
        <f>G78+G93</f>
        <v>11600000</v>
      </c>
      <c r="H77" s="114">
        <f>H78+H93</f>
        <v>11600000</v>
      </c>
    </row>
    <row r="78" spans="2:8" ht="12.75">
      <c r="B78" s="149" t="s">
        <v>131</v>
      </c>
      <c r="C78" s="100" t="s">
        <v>36</v>
      </c>
      <c r="D78" s="112" t="s">
        <v>16</v>
      </c>
      <c r="E78" s="146"/>
      <c r="F78" s="101"/>
      <c r="G78" s="144">
        <f>G79</f>
        <v>9600000</v>
      </c>
      <c r="H78" s="144">
        <f>H79</f>
        <v>9600000</v>
      </c>
    </row>
    <row r="79" spans="2:8" ht="38.25">
      <c r="B79" s="81" t="s">
        <v>398</v>
      </c>
      <c r="C79" s="116" t="s">
        <v>36</v>
      </c>
      <c r="D79" s="136" t="s">
        <v>16</v>
      </c>
      <c r="E79" s="136" t="s">
        <v>82</v>
      </c>
      <c r="F79" s="137"/>
      <c r="G79" s="120">
        <f>G80</f>
        <v>9600000</v>
      </c>
      <c r="H79" s="120">
        <f>H80</f>
        <v>9600000</v>
      </c>
    </row>
    <row r="80" spans="2:8" ht="25.5">
      <c r="B80" s="151" t="s">
        <v>427</v>
      </c>
      <c r="C80" s="58" t="s">
        <v>36</v>
      </c>
      <c r="D80" s="55" t="s">
        <v>16</v>
      </c>
      <c r="E80" s="55" t="s">
        <v>173</v>
      </c>
      <c r="F80" s="53"/>
      <c r="G80" s="108">
        <f>G81+G84+G87+G90</f>
        <v>9600000</v>
      </c>
      <c r="H80" s="108">
        <f>H81+H84+H87+H90</f>
        <v>9600000</v>
      </c>
    </row>
    <row r="81" spans="2:8" ht="12.75">
      <c r="B81" s="151" t="s">
        <v>202</v>
      </c>
      <c r="C81" s="58" t="s">
        <v>36</v>
      </c>
      <c r="D81" s="55" t="s">
        <v>16</v>
      </c>
      <c r="E81" s="55" t="s">
        <v>173</v>
      </c>
      <c r="F81" s="53"/>
      <c r="G81" s="108">
        <f>G82</f>
        <v>3700000</v>
      </c>
      <c r="H81" s="108">
        <f>H82</f>
        <v>3700000</v>
      </c>
    </row>
    <row r="82" spans="2:8" ht="12.75">
      <c r="B82" s="151" t="s">
        <v>202</v>
      </c>
      <c r="C82" s="127" t="s">
        <v>36</v>
      </c>
      <c r="D82" s="127" t="s">
        <v>16</v>
      </c>
      <c r="E82" s="55" t="s">
        <v>173</v>
      </c>
      <c r="F82" s="135" t="s">
        <v>58</v>
      </c>
      <c r="G82" s="132">
        <f>G83</f>
        <v>3700000</v>
      </c>
      <c r="H82" s="132">
        <f>H83</f>
        <v>3700000</v>
      </c>
    </row>
    <row r="83" spans="2:8" ht="12.75">
      <c r="B83" s="151" t="s">
        <v>202</v>
      </c>
      <c r="C83" s="58" t="s">
        <v>36</v>
      </c>
      <c r="D83" s="58" t="s">
        <v>16</v>
      </c>
      <c r="E83" s="55" t="s">
        <v>173</v>
      </c>
      <c r="F83" s="50" t="s">
        <v>187</v>
      </c>
      <c r="G83" s="108">
        <v>3700000</v>
      </c>
      <c r="H83" s="108">
        <v>3700000</v>
      </c>
    </row>
    <row r="84" spans="2:8" ht="12.75">
      <c r="B84" s="194" t="s">
        <v>240</v>
      </c>
      <c r="C84" s="127" t="s">
        <v>36</v>
      </c>
      <c r="D84" s="127" t="s">
        <v>16</v>
      </c>
      <c r="E84" s="127" t="s">
        <v>174</v>
      </c>
      <c r="F84" s="135"/>
      <c r="G84" s="132">
        <f>G85</f>
        <v>700000</v>
      </c>
      <c r="H84" s="132">
        <f>H85</f>
        <v>700000</v>
      </c>
    </row>
    <row r="85" spans="2:8" ht="12.75">
      <c r="B85" s="195" t="s">
        <v>204</v>
      </c>
      <c r="C85" s="124" t="s">
        <v>36</v>
      </c>
      <c r="D85" s="124" t="s">
        <v>16</v>
      </c>
      <c r="E85" s="124" t="s">
        <v>174</v>
      </c>
      <c r="F85" s="150" t="s">
        <v>58</v>
      </c>
      <c r="G85" s="113">
        <f>G86</f>
        <v>700000</v>
      </c>
      <c r="H85" s="113">
        <f>H86</f>
        <v>700000</v>
      </c>
    </row>
    <row r="86" spans="2:8" ht="12.75">
      <c r="B86" s="195" t="s">
        <v>204</v>
      </c>
      <c r="C86" s="58" t="s">
        <v>36</v>
      </c>
      <c r="D86" s="58" t="s">
        <v>16</v>
      </c>
      <c r="E86" s="58" t="s">
        <v>174</v>
      </c>
      <c r="F86" s="50" t="s">
        <v>187</v>
      </c>
      <c r="G86" s="108">
        <v>700000</v>
      </c>
      <c r="H86" s="108">
        <v>700000</v>
      </c>
    </row>
    <row r="87" spans="2:8" ht="12.75">
      <c r="B87" s="190" t="s">
        <v>241</v>
      </c>
      <c r="C87" s="191" t="s">
        <v>36</v>
      </c>
      <c r="D87" s="191" t="s">
        <v>16</v>
      </c>
      <c r="E87" s="191" t="s">
        <v>175</v>
      </c>
      <c r="F87" s="192"/>
      <c r="G87" s="193">
        <f>G88</f>
        <v>1000000</v>
      </c>
      <c r="H87" s="193">
        <f>H88</f>
        <v>1000000</v>
      </c>
    </row>
    <row r="88" spans="2:8" ht="12.75">
      <c r="B88" s="195" t="s">
        <v>205</v>
      </c>
      <c r="C88" s="124" t="s">
        <v>36</v>
      </c>
      <c r="D88" s="124" t="s">
        <v>16</v>
      </c>
      <c r="E88" s="124" t="s">
        <v>175</v>
      </c>
      <c r="F88" s="150" t="s">
        <v>58</v>
      </c>
      <c r="G88" s="113">
        <f>G89</f>
        <v>1000000</v>
      </c>
      <c r="H88" s="113">
        <f>H89</f>
        <v>1000000</v>
      </c>
    </row>
    <row r="89" spans="2:8" ht="12.75">
      <c r="B89" s="195" t="s">
        <v>205</v>
      </c>
      <c r="C89" s="58" t="s">
        <v>36</v>
      </c>
      <c r="D89" s="58" t="s">
        <v>16</v>
      </c>
      <c r="E89" s="58" t="s">
        <v>175</v>
      </c>
      <c r="F89" s="50" t="s">
        <v>187</v>
      </c>
      <c r="G89" s="108">
        <v>1000000</v>
      </c>
      <c r="H89" s="108">
        <v>1000000</v>
      </c>
    </row>
    <row r="90" spans="2:8" ht="12.75">
      <c r="B90" s="190" t="s">
        <v>242</v>
      </c>
      <c r="C90" s="191" t="s">
        <v>36</v>
      </c>
      <c r="D90" s="191" t="s">
        <v>16</v>
      </c>
      <c r="E90" s="191" t="s">
        <v>176</v>
      </c>
      <c r="F90" s="192"/>
      <c r="G90" s="193">
        <f>G91</f>
        <v>4200000</v>
      </c>
      <c r="H90" s="193">
        <f>H91</f>
        <v>4200000</v>
      </c>
    </row>
    <row r="91" spans="2:8" ht="12.75">
      <c r="B91" s="195" t="s">
        <v>242</v>
      </c>
      <c r="C91" s="124" t="s">
        <v>36</v>
      </c>
      <c r="D91" s="124" t="s">
        <v>16</v>
      </c>
      <c r="E91" s="124" t="s">
        <v>176</v>
      </c>
      <c r="F91" s="150" t="s">
        <v>58</v>
      </c>
      <c r="G91" s="113">
        <f>G92</f>
        <v>4200000</v>
      </c>
      <c r="H91" s="113">
        <f>H92</f>
        <v>4200000</v>
      </c>
    </row>
    <row r="92" spans="2:8" ht="12.75">
      <c r="B92" s="47" t="s">
        <v>242</v>
      </c>
      <c r="C92" s="58" t="s">
        <v>36</v>
      </c>
      <c r="D92" s="58" t="s">
        <v>16</v>
      </c>
      <c r="E92" s="58" t="s">
        <v>126</v>
      </c>
      <c r="F92" s="50" t="s">
        <v>187</v>
      </c>
      <c r="G92" s="108">
        <v>4200000</v>
      </c>
      <c r="H92" s="108">
        <v>4200000</v>
      </c>
    </row>
    <row r="93" spans="2:8" ht="12.75">
      <c r="B93" s="149" t="s">
        <v>132</v>
      </c>
      <c r="C93" s="100" t="s">
        <v>36</v>
      </c>
      <c r="D93" s="100" t="s">
        <v>121</v>
      </c>
      <c r="E93" s="155"/>
      <c r="F93" s="155"/>
      <c r="G93" s="156">
        <f>G94</f>
        <v>2000000</v>
      </c>
      <c r="H93" s="156">
        <f>H94</f>
        <v>2000000</v>
      </c>
    </row>
    <row r="94" spans="2:8" ht="12.75">
      <c r="B94" s="151" t="s">
        <v>243</v>
      </c>
      <c r="C94" s="116" t="s">
        <v>36</v>
      </c>
      <c r="D94" s="116" t="s">
        <v>121</v>
      </c>
      <c r="E94" s="117" t="s">
        <v>179</v>
      </c>
      <c r="F94" s="117"/>
      <c r="G94" s="121">
        <f>G95+G98+G101</f>
        <v>2000000</v>
      </c>
      <c r="H94" s="121">
        <f>H95+H98+H101</f>
        <v>2000000</v>
      </c>
    </row>
    <row r="95" spans="2:8" ht="12.75">
      <c r="B95" s="151" t="s">
        <v>154</v>
      </c>
      <c r="C95" s="116" t="s">
        <v>36</v>
      </c>
      <c r="D95" s="116" t="s">
        <v>121</v>
      </c>
      <c r="E95" s="117" t="s">
        <v>177</v>
      </c>
      <c r="F95" s="117" t="s">
        <v>112</v>
      </c>
      <c r="G95" s="121">
        <f>G96</f>
        <v>0</v>
      </c>
      <c r="H95" s="121">
        <f>H96</f>
        <v>0</v>
      </c>
    </row>
    <row r="96" spans="2:8" ht="12.75">
      <c r="B96" s="151" t="s">
        <v>154</v>
      </c>
      <c r="C96" s="124" t="s">
        <v>36</v>
      </c>
      <c r="D96" s="124" t="s">
        <v>121</v>
      </c>
      <c r="E96" s="150" t="s">
        <v>177</v>
      </c>
      <c r="F96" s="150" t="s">
        <v>58</v>
      </c>
      <c r="G96" s="125">
        <f>G97</f>
        <v>0</v>
      </c>
      <c r="H96" s="125">
        <f>H97</f>
        <v>0</v>
      </c>
    </row>
    <row r="97" spans="2:8" ht="12.75">
      <c r="B97" s="47" t="s">
        <v>155</v>
      </c>
      <c r="C97" s="58" t="s">
        <v>36</v>
      </c>
      <c r="D97" s="58" t="s">
        <v>121</v>
      </c>
      <c r="E97" s="58" t="s">
        <v>244</v>
      </c>
      <c r="F97" s="50"/>
      <c r="G97" s="115">
        <v>0</v>
      </c>
      <c r="H97" s="115">
        <v>0</v>
      </c>
    </row>
    <row r="98" spans="2:8" ht="12.75">
      <c r="B98" s="47" t="s">
        <v>155</v>
      </c>
      <c r="C98" s="58" t="s">
        <v>36</v>
      </c>
      <c r="D98" s="58" t="s">
        <v>121</v>
      </c>
      <c r="E98" s="58" t="s">
        <v>244</v>
      </c>
      <c r="F98" s="50" t="s">
        <v>112</v>
      </c>
      <c r="G98" s="115">
        <f>G99</f>
        <v>0</v>
      </c>
      <c r="H98" s="115">
        <f>H99</f>
        <v>0</v>
      </c>
    </row>
    <row r="99" spans="2:8" ht="12.75">
      <c r="B99" s="47" t="s">
        <v>155</v>
      </c>
      <c r="C99" s="127" t="s">
        <v>36</v>
      </c>
      <c r="D99" s="127" t="s">
        <v>121</v>
      </c>
      <c r="E99" s="127" t="s">
        <v>244</v>
      </c>
      <c r="F99" s="135" t="s">
        <v>58</v>
      </c>
      <c r="G99" s="130">
        <f>G100</f>
        <v>0</v>
      </c>
      <c r="H99" s="130">
        <f>H100</f>
        <v>0</v>
      </c>
    </row>
    <row r="100" spans="2:8" ht="12.75">
      <c r="B100" s="47" t="s">
        <v>156</v>
      </c>
      <c r="C100" s="58" t="s">
        <v>36</v>
      </c>
      <c r="D100" s="58" t="s">
        <v>121</v>
      </c>
      <c r="E100" s="58" t="s">
        <v>182</v>
      </c>
      <c r="F100" s="50"/>
      <c r="G100" s="115">
        <v>0</v>
      </c>
      <c r="H100" s="115">
        <v>0</v>
      </c>
    </row>
    <row r="101" spans="2:8" ht="12.75">
      <c r="B101" s="47" t="s">
        <v>156</v>
      </c>
      <c r="C101" s="58" t="s">
        <v>36</v>
      </c>
      <c r="D101" s="58" t="s">
        <v>121</v>
      </c>
      <c r="E101" s="58" t="s">
        <v>182</v>
      </c>
      <c r="F101" s="50"/>
      <c r="G101" s="115">
        <f>G102</f>
        <v>2000000</v>
      </c>
      <c r="H101" s="115">
        <f>H102</f>
        <v>2000000</v>
      </c>
    </row>
    <row r="102" spans="2:8" ht="12.75">
      <c r="B102" s="47" t="s">
        <v>156</v>
      </c>
      <c r="C102" s="127" t="s">
        <v>36</v>
      </c>
      <c r="D102" s="127" t="s">
        <v>121</v>
      </c>
      <c r="E102" s="127" t="s">
        <v>182</v>
      </c>
      <c r="F102" s="135" t="s">
        <v>112</v>
      </c>
      <c r="G102" s="130">
        <f>G103</f>
        <v>2000000</v>
      </c>
      <c r="H102" s="130">
        <f>H103</f>
        <v>2000000</v>
      </c>
    </row>
    <row r="103" spans="2:8" ht="12.75">
      <c r="B103" s="47" t="s">
        <v>156</v>
      </c>
      <c r="C103" s="58" t="s">
        <v>36</v>
      </c>
      <c r="D103" s="58" t="s">
        <v>121</v>
      </c>
      <c r="E103" s="58" t="s">
        <v>182</v>
      </c>
      <c r="F103" s="50" t="s">
        <v>58</v>
      </c>
      <c r="G103" s="115">
        <v>2000000</v>
      </c>
      <c r="H103" s="115">
        <v>2000000</v>
      </c>
    </row>
    <row r="104" spans="2:8" ht="12.75">
      <c r="B104" s="75" t="s">
        <v>138</v>
      </c>
      <c r="C104" s="57" t="s">
        <v>36</v>
      </c>
      <c r="D104" s="57" t="s">
        <v>134</v>
      </c>
      <c r="E104" s="57"/>
      <c r="F104" s="154"/>
      <c r="G104" s="111">
        <f>G105</f>
        <v>14880000</v>
      </c>
      <c r="H104" s="111">
        <f>H105</f>
        <v>14880000</v>
      </c>
    </row>
    <row r="105" spans="2:8" ht="12.75">
      <c r="B105" s="149" t="s">
        <v>141</v>
      </c>
      <c r="C105" s="100" t="s">
        <v>36</v>
      </c>
      <c r="D105" s="100" t="s">
        <v>11</v>
      </c>
      <c r="E105" s="100"/>
      <c r="F105" s="155"/>
      <c r="G105" s="156">
        <f>G106</f>
        <v>14880000</v>
      </c>
      <c r="H105" s="156">
        <f>H106</f>
        <v>14880000</v>
      </c>
    </row>
    <row r="106" spans="2:8" ht="25.5">
      <c r="B106" s="73" t="s">
        <v>414</v>
      </c>
      <c r="C106" s="58" t="s">
        <v>36</v>
      </c>
      <c r="D106" s="58" t="s">
        <v>11</v>
      </c>
      <c r="E106" s="58" t="s">
        <v>66</v>
      </c>
      <c r="F106" s="50"/>
      <c r="G106" s="121">
        <f>G107+G112+G115</f>
        <v>14880000</v>
      </c>
      <c r="H106" s="121">
        <f>H107+H111+H115</f>
        <v>14880000</v>
      </c>
    </row>
    <row r="107" spans="2:8" ht="12.75">
      <c r="B107" s="161" t="s">
        <v>245</v>
      </c>
      <c r="C107" s="58" t="s">
        <v>36</v>
      </c>
      <c r="D107" s="58" t="s">
        <v>11</v>
      </c>
      <c r="E107" s="58" t="s">
        <v>118</v>
      </c>
      <c r="F107" s="50"/>
      <c r="G107" s="121">
        <v>6050000</v>
      </c>
      <c r="H107" s="121">
        <f aca="true" t="shared" si="3" ref="G107:H109">H108</f>
        <v>6050000</v>
      </c>
    </row>
    <row r="108" spans="2:8" ht="25.5">
      <c r="B108" s="161" t="s">
        <v>246</v>
      </c>
      <c r="C108" s="58" t="s">
        <v>36</v>
      </c>
      <c r="D108" s="58" t="s">
        <v>11</v>
      </c>
      <c r="E108" s="58" t="s">
        <v>67</v>
      </c>
      <c r="F108" s="50"/>
      <c r="G108" s="121">
        <f t="shared" si="3"/>
        <v>6050000</v>
      </c>
      <c r="H108" s="121">
        <f t="shared" si="3"/>
        <v>6050000</v>
      </c>
    </row>
    <row r="109" spans="2:8" ht="25.5">
      <c r="B109" s="161" t="s">
        <v>246</v>
      </c>
      <c r="C109" s="127" t="s">
        <v>36</v>
      </c>
      <c r="D109" s="127" t="s">
        <v>11</v>
      </c>
      <c r="E109" s="127" t="s">
        <v>67</v>
      </c>
      <c r="F109" s="135" t="s">
        <v>114</v>
      </c>
      <c r="G109" s="130">
        <f t="shared" si="3"/>
        <v>6050000</v>
      </c>
      <c r="H109" s="130">
        <f t="shared" si="3"/>
        <v>6050000</v>
      </c>
    </row>
    <row r="110" spans="2:8" ht="25.5">
      <c r="B110" s="161" t="s">
        <v>246</v>
      </c>
      <c r="C110" s="58" t="s">
        <v>36</v>
      </c>
      <c r="D110" s="58" t="s">
        <v>11</v>
      </c>
      <c r="E110" s="58" t="s">
        <v>67</v>
      </c>
      <c r="F110" s="50" t="s">
        <v>68</v>
      </c>
      <c r="G110" s="121">
        <v>6050000</v>
      </c>
      <c r="H110" s="121">
        <v>6050000</v>
      </c>
    </row>
    <row r="111" spans="2:8" ht="25.5">
      <c r="B111" s="161" t="s">
        <v>247</v>
      </c>
      <c r="C111" s="58" t="s">
        <v>36</v>
      </c>
      <c r="D111" s="58" t="s">
        <v>11</v>
      </c>
      <c r="E111" s="58" t="s">
        <v>69</v>
      </c>
      <c r="F111" s="50"/>
      <c r="G111" s="121">
        <v>7530000</v>
      </c>
      <c r="H111" s="121">
        <v>7530000</v>
      </c>
    </row>
    <row r="112" spans="2:8" ht="25.5">
      <c r="B112" s="161" t="s">
        <v>248</v>
      </c>
      <c r="C112" s="58" t="s">
        <v>36</v>
      </c>
      <c r="D112" s="58" t="s">
        <v>11</v>
      </c>
      <c r="E112" s="58" t="s">
        <v>70</v>
      </c>
      <c r="F112" s="50"/>
      <c r="G112" s="121">
        <f>G113</f>
        <v>7530000</v>
      </c>
      <c r="H112" s="121">
        <f>H113</f>
        <v>7530000</v>
      </c>
    </row>
    <row r="113" spans="2:8" ht="25.5">
      <c r="B113" s="161" t="s">
        <v>248</v>
      </c>
      <c r="C113" s="127" t="s">
        <v>36</v>
      </c>
      <c r="D113" s="127" t="s">
        <v>11</v>
      </c>
      <c r="E113" s="127" t="s">
        <v>70</v>
      </c>
      <c r="F113" s="135" t="s">
        <v>114</v>
      </c>
      <c r="G113" s="130">
        <f>G114</f>
        <v>7530000</v>
      </c>
      <c r="H113" s="130">
        <f>H114</f>
        <v>7530000</v>
      </c>
    </row>
    <row r="114" spans="2:8" ht="25.5">
      <c r="B114" s="161" t="s">
        <v>248</v>
      </c>
      <c r="C114" s="58" t="s">
        <v>36</v>
      </c>
      <c r="D114" s="58" t="s">
        <v>11</v>
      </c>
      <c r="E114" s="58" t="s">
        <v>70</v>
      </c>
      <c r="F114" s="50" t="s">
        <v>68</v>
      </c>
      <c r="G114" s="121">
        <v>7530000</v>
      </c>
      <c r="H114" s="121">
        <v>7530000</v>
      </c>
    </row>
    <row r="115" spans="2:8" ht="21.75">
      <c r="B115" s="196" t="s">
        <v>405</v>
      </c>
      <c r="C115" s="116" t="s">
        <v>36</v>
      </c>
      <c r="D115" s="116" t="s">
        <v>11</v>
      </c>
      <c r="E115" s="116" t="s">
        <v>184</v>
      </c>
      <c r="F115" s="117"/>
      <c r="G115" s="121" t="str">
        <f aca="true" t="shared" si="4" ref="G115:H117">G116</f>
        <v>1300000,0</v>
      </c>
      <c r="H115" s="121">
        <f t="shared" si="4"/>
        <v>1300000</v>
      </c>
    </row>
    <row r="116" spans="2:8" ht="12.75">
      <c r="B116" s="47" t="s">
        <v>249</v>
      </c>
      <c r="C116" s="116" t="s">
        <v>36</v>
      </c>
      <c r="D116" s="116" t="s">
        <v>11</v>
      </c>
      <c r="E116" s="116" t="s">
        <v>184</v>
      </c>
      <c r="F116" s="117"/>
      <c r="G116" s="121" t="str">
        <f t="shared" si="4"/>
        <v>1300000,0</v>
      </c>
      <c r="H116" s="121">
        <f t="shared" si="4"/>
        <v>1300000</v>
      </c>
    </row>
    <row r="117" spans="2:8" ht="12.75">
      <c r="B117" s="47" t="s">
        <v>249</v>
      </c>
      <c r="C117" s="127" t="s">
        <v>36</v>
      </c>
      <c r="D117" s="127" t="s">
        <v>11</v>
      </c>
      <c r="E117" s="116" t="s">
        <v>184</v>
      </c>
      <c r="F117" s="135" t="s">
        <v>112</v>
      </c>
      <c r="G117" s="130" t="str">
        <f t="shared" si="4"/>
        <v>1300000,0</v>
      </c>
      <c r="H117" s="130">
        <f t="shared" si="4"/>
        <v>1300000</v>
      </c>
    </row>
    <row r="118" spans="2:8" ht="12.75">
      <c r="B118" s="47" t="s">
        <v>249</v>
      </c>
      <c r="C118" s="58" t="s">
        <v>36</v>
      </c>
      <c r="D118" s="58" t="s">
        <v>11</v>
      </c>
      <c r="E118" s="58" t="s">
        <v>184</v>
      </c>
      <c r="F118" s="50" t="s">
        <v>58</v>
      </c>
      <c r="G118" s="121" t="s">
        <v>85</v>
      </c>
      <c r="H118" s="121">
        <v>1300000</v>
      </c>
    </row>
    <row r="119" spans="2:8" ht="12.75">
      <c r="B119" s="174" t="s">
        <v>139</v>
      </c>
      <c r="C119" s="58" t="s">
        <v>36</v>
      </c>
      <c r="D119" s="58" t="s">
        <v>127</v>
      </c>
      <c r="E119" s="58"/>
      <c r="F119" s="50"/>
      <c r="G119" s="121"/>
      <c r="H119" s="121"/>
    </row>
    <row r="120" spans="2:8" ht="12.75">
      <c r="B120" s="173" t="s">
        <v>142</v>
      </c>
      <c r="C120" s="100" t="s">
        <v>36</v>
      </c>
      <c r="D120" s="112" t="s">
        <v>127</v>
      </c>
      <c r="E120" s="109" t="s">
        <v>62</v>
      </c>
      <c r="F120" s="112"/>
      <c r="G120" s="106"/>
      <c r="H120" s="106"/>
    </row>
    <row r="121" spans="2:8" ht="12.75">
      <c r="B121" s="126"/>
      <c r="C121" s="58" t="s">
        <v>36</v>
      </c>
      <c r="D121" s="109" t="s">
        <v>127</v>
      </c>
      <c r="E121" s="109" t="s">
        <v>62</v>
      </c>
      <c r="F121" s="52"/>
      <c r="G121" s="125"/>
      <c r="H121" s="125"/>
    </row>
    <row r="122" spans="2:8" ht="38.25">
      <c r="B122" s="81" t="s">
        <v>160</v>
      </c>
      <c r="C122" s="136" t="s">
        <v>36</v>
      </c>
      <c r="D122" s="136" t="s">
        <v>127</v>
      </c>
      <c r="E122" s="136" t="s">
        <v>128</v>
      </c>
      <c r="F122" s="136"/>
      <c r="G122" s="167"/>
      <c r="H122" s="167"/>
    </row>
    <row r="123" spans="2:8" ht="12.75">
      <c r="B123" s="164"/>
      <c r="C123" s="127" t="s">
        <v>36</v>
      </c>
      <c r="D123" s="127" t="s">
        <v>127</v>
      </c>
      <c r="E123" s="127" t="s">
        <v>128</v>
      </c>
      <c r="F123" s="127"/>
      <c r="G123" s="165"/>
      <c r="H123" s="165"/>
    </row>
    <row r="124" spans="2:8" ht="12.75">
      <c r="B124" s="73"/>
      <c r="C124" s="58"/>
      <c r="D124" s="58"/>
      <c r="E124" s="58"/>
      <c r="F124" s="58"/>
      <c r="G124" s="166"/>
      <c r="H124" s="166"/>
    </row>
    <row r="125" spans="2:8" ht="15.75">
      <c r="B125" s="175" t="s">
        <v>140</v>
      </c>
      <c r="C125" s="57" t="s">
        <v>36</v>
      </c>
      <c r="D125" s="57" t="s">
        <v>71</v>
      </c>
      <c r="E125" s="163"/>
      <c r="F125" s="154"/>
      <c r="G125" s="157">
        <f>G126</f>
        <v>9948000</v>
      </c>
      <c r="H125" s="157">
        <f>H126</f>
        <v>9948000</v>
      </c>
    </row>
    <row r="126" spans="2:8" ht="12.75">
      <c r="B126" s="149" t="s">
        <v>72</v>
      </c>
      <c r="C126" s="100" t="s">
        <v>36</v>
      </c>
      <c r="D126" s="112" t="s">
        <v>39</v>
      </c>
      <c r="E126" s="112"/>
      <c r="F126" s="112"/>
      <c r="G126" s="144">
        <f>G127</f>
        <v>9948000</v>
      </c>
      <c r="H126" s="144">
        <f>H127</f>
        <v>9948000</v>
      </c>
    </row>
    <row r="127" spans="2:8" ht="25.5">
      <c r="B127" s="142" t="s">
        <v>428</v>
      </c>
      <c r="C127" s="58" t="s">
        <v>36</v>
      </c>
      <c r="D127" s="55" t="s">
        <v>39</v>
      </c>
      <c r="E127" s="55" t="s">
        <v>73</v>
      </c>
      <c r="F127" s="55"/>
      <c r="G127" s="108">
        <f>G128+G131</f>
        <v>9948000</v>
      </c>
      <c r="H127" s="108">
        <f>H128+H131</f>
        <v>9948000</v>
      </c>
    </row>
    <row r="128" spans="2:8" ht="12.75">
      <c r="B128" s="142" t="s">
        <v>250</v>
      </c>
      <c r="C128" s="58" t="s">
        <v>36</v>
      </c>
      <c r="D128" s="55" t="s">
        <v>39</v>
      </c>
      <c r="E128" s="55" t="s">
        <v>119</v>
      </c>
      <c r="F128" s="55"/>
      <c r="G128" s="108">
        <f>G129</f>
        <v>9448000</v>
      </c>
      <c r="H128" s="108">
        <f>H129</f>
        <v>9448000</v>
      </c>
    </row>
    <row r="129" spans="2:8" ht="25.5">
      <c r="B129" s="142" t="s">
        <v>251</v>
      </c>
      <c r="C129" s="58" t="s">
        <v>36</v>
      </c>
      <c r="D129" s="55" t="s">
        <v>39</v>
      </c>
      <c r="E129" s="55" t="s">
        <v>120</v>
      </c>
      <c r="F129" s="55"/>
      <c r="G129" s="108">
        <f>G130</f>
        <v>9448000</v>
      </c>
      <c r="H129" s="108">
        <f>H130</f>
        <v>9448000</v>
      </c>
    </row>
    <row r="130" spans="2:8" ht="25.5">
      <c r="B130" s="142" t="s">
        <v>251</v>
      </c>
      <c r="C130" s="127" t="s">
        <v>36</v>
      </c>
      <c r="D130" s="128" t="s">
        <v>39</v>
      </c>
      <c r="E130" s="128" t="s">
        <v>120</v>
      </c>
      <c r="F130" s="128" t="s">
        <v>114</v>
      </c>
      <c r="G130" s="132">
        <f>G133</f>
        <v>9448000</v>
      </c>
      <c r="H130" s="132">
        <f>H133</f>
        <v>9448000</v>
      </c>
    </row>
    <row r="131" spans="2:8" ht="25.5">
      <c r="B131" s="142" t="s">
        <v>428</v>
      </c>
      <c r="C131" s="127" t="s">
        <v>36</v>
      </c>
      <c r="D131" s="128" t="s">
        <v>39</v>
      </c>
      <c r="E131" s="128" t="s">
        <v>185</v>
      </c>
      <c r="F131" s="128" t="s">
        <v>112</v>
      </c>
      <c r="G131" s="201">
        <f>G132</f>
        <v>500000</v>
      </c>
      <c r="H131" s="201">
        <f>H132</f>
        <v>500000</v>
      </c>
    </row>
    <row r="132" spans="2:8" ht="12.75">
      <c r="B132" s="47" t="s">
        <v>254</v>
      </c>
      <c r="C132" s="55" t="s">
        <v>36</v>
      </c>
      <c r="D132" s="55" t="s">
        <v>39</v>
      </c>
      <c r="E132" s="55" t="s">
        <v>185</v>
      </c>
      <c r="F132" s="55" t="s">
        <v>58</v>
      </c>
      <c r="G132" s="108">
        <v>500000</v>
      </c>
      <c r="H132" s="108">
        <v>500000</v>
      </c>
    </row>
    <row r="133" spans="2:8" ht="25.5">
      <c r="B133" s="142" t="s">
        <v>251</v>
      </c>
      <c r="C133" s="58" t="s">
        <v>36</v>
      </c>
      <c r="D133" s="55" t="s">
        <v>39</v>
      </c>
      <c r="E133" s="55" t="s">
        <v>120</v>
      </c>
      <c r="F133" s="55" t="s">
        <v>74</v>
      </c>
      <c r="G133" s="108">
        <v>9448000</v>
      </c>
      <c r="H133" s="108">
        <v>9448000</v>
      </c>
    </row>
    <row r="134" spans="2:8" ht="12.75">
      <c r="B134" s="142" t="s">
        <v>429</v>
      </c>
      <c r="C134" s="58" t="s">
        <v>36</v>
      </c>
      <c r="D134" s="55" t="s">
        <v>39</v>
      </c>
      <c r="E134" s="136"/>
      <c r="F134" s="55"/>
      <c r="G134" s="104">
        <f>G135</f>
        <v>990000</v>
      </c>
      <c r="H134" s="104">
        <v>990000</v>
      </c>
    </row>
    <row r="135" spans="2:8" ht="25.5">
      <c r="B135" s="142" t="s">
        <v>253</v>
      </c>
      <c r="C135" s="58" t="s">
        <v>36</v>
      </c>
      <c r="D135" s="55" t="s">
        <v>39</v>
      </c>
      <c r="E135" s="136" t="s">
        <v>222</v>
      </c>
      <c r="F135" s="55"/>
      <c r="G135" s="108">
        <v>990000</v>
      </c>
      <c r="H135" s="108">
        <v>990000</v>
      </c>
    </row>
    <row r="136" spans="2:8" ht="12.75">
      <c r="B136" s="47"/>
      <c r="C136" s="55"/>
      <c r="D136" s="55"/>
      <c r="E136" s="55"/>
      <c r="F136" s="55"/>
      <c r="G136" s="108">
        <v>1610538</v>
      </c>
      <c r="H136" s="108">
        <v>3292865</v>
      </c>
    </row>
    <row r="137" spans="2:8" ht="12.75">
      <c r="B137" s="30" t="s">
        <v>35</v>
      </c>
      <c r="C137" s="55"/>
      <c r="D137" s="55"/>
      <c r="E137" s="54"/>
      <c r="F137" s="56"/>
      <c r="G137" s="114">
        <f>G10+G16+G22+G30+G36+G59+G74+G77+G104+G125+G136+G134+G55+G52+G50</f>
        <v>64421500</v>
      </c>
      <c r="H137" s="114">
        <f>H10+H16+H22+H30+H36+H59+H74+H77+H104+H125+H136+H134+H55+H52+H50</f>
        <v>65857300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10.421875" style="0" customWidth="1"/>
    <col min="4" max="4" width="9.28125" style="0" bestFit="1" customWidth="1"/>
    <col min="5" max="5" width="8.57421875" style="0" customWidth="1"/>
    <col min="6" max="6" width="13.140625" style="0" customWidth="1"/>
  </cols>
  <sheetData>
    <row r="1" ht="15">
      <c r="B1" s="70"/>
    </row>
    <row r="2" spans="1:4" ht="15.75">
      <c r="A2" s="48"/>
      <c r="B2" s="34" t="s">
        <v>447</v>
      </c>
      <c r="C2" s="34"/>
      <c r="D2" s="34"/>
    </row>
    <row r="3" spans="2:4" ht="15.75">
      <c r="B3" s="34" t="s">
        <v>412</v>
      </c>
      <c r="C3" s="34"/>
      <c r="D3" s="34"/>
    </row>
    <row r="5" spans="2:6" ht="12.75" customHeight="1">
      <c r="B5" s="33" t="s">
        <v>111</v>
      </c>
      <c r="C5" s="2"/>
      <c r="D5" s="2"/>
      <c r="E5" s="2"/>
      <c r="F5" s="2"/>
    </row>
    <row r="6" spans="2:6" ht="12.75" customHeight="1">
      <c r="B6" s="2" t="s">
        <v>413</v>
      </c>
      <c r="C6" s="2"/>
      <c r="D6" s="2"/>
      <c r="E6" s="2"/>
      <c r="F6" s="2"/>
    </row>
    <row r="7" spans="2:6" ht="12.75">
      <c r="B7" s="30" t="s">
        <v>17</v>
      </c>
      <c r="C7" s="20" t="s">
        <v>19</v>
      </c>
      <c r="D7" s="20" t="s">
        <v>21</v>
      </c>
      <c r="E7" s="20" t="s">
        <v>13</v>
      </c>
      <c r="F7" s="20" t="s">
        <v>3</v>
      </c>
    </row>
    <row r="8" spans="2:6" ht="12.75">
      <c r="B8" s="30" t="s">
        <v>18</v>
      </c>
      <c r="C8" s="20" t="s">
        <v>20</v>
      </c>
      <c r="D8" s="20" t="s">
        <v>22</v>
      </c>
      <c r="E8" s="31" t="s">
        <v>23</v>
      </c>
      <c r="F8" s="29" t="s">
        <v>57</v>
      </c>
    </row>
    <row r="9" spans="2:6" ht="12.75">
      <c r="B9" s="30" t="s">
        <v>136</v>
      </c>
      <c r="C9" s="57" t="s">
        <v>30</v>
      </c>
      <c r="D9" s="103"/>
      <c r="E9" s="51"/>
      <c r="F9" s="104">
        <f>F10+F16+F23+F33+F39</f>
        <v>15263514</v>
      </c>
    </row>
    <row r="10" spans="2:6" ht="12.75">
      <c r="B10" s="99" t="s">
        <v>75</v>
      </c>
      <c r="C10" s="100" t="s">
        <v>28</v>
      </c>
      <c r="D10" s="105"/>
      <c r="E10" s="101"/>
      <c r="F10" s="106">
        <f>F12</f>
        <v>700911</v>
      </c>
    </row>
    <row r="11" spans="2:6" ht="12.75">
      <c r="B11" s="5" t="s">
        <v>192</v>
      </c>
      <c r="C11" s="58" t="s">
        <v>28</v>
      </c>
      <c r="D11" s="107">
        <v>8100000</v>
      </c>
      <c r="E11" s="53"/>
      <c r="F11" s="108">
        <f>F12</f>
        <v>700911</v>
      </c>
    </row>
    <row r="12" spans="2:6" ht="12.75">
      <c r="B12" s="5" t="s">
        <v>192</v>
      </c>
      <c r="C12" s="58" t="s">
        <v>28</v>
      </c>
      <c r="D12" s="107">
        <v>8110000</v>
      </c>
      <c r="E12" s="53"/>
      <c r="F12" s="108">
        <f>F13</f>
        <v>700911</v>
      </c>
    </row>
    <row r="13" spans="2:6" ht="12.75">
      <c r="B13" s="5" t="s">
        <v>192</v>
      </c>
      <c r="C13" s="58" t="s">
        <v>28</v>
      </c>
      <c r="D13" s="107">
        <v>8118021</v>
      </c>
      <c r="E13" s="53"/>
      <c r="F13" s="108">
        <f>F14</f>
        <v>700911</v>
      </c>
    </row>
    <row r="14" spans="2:6" ht="12.75">
      <c r="B14" s="5" t="s">
        <v>192</v>
      </c>
      <c r="C14" s="127" t="s">
        <v>28</v>
      </c>
      <c r="D14" s="131">
        <v>8118021</v>
      </c>
      <c r="E14" s="129">
        <v>100</v>
      </c>
      <c r="F14" s="132">
        <f>F15</f>
        <v>700911</v>
      </c>
    </row>
    <row r="15" spans="2:6" ht="12.75">
      <c r="B15" s="5" t="s">
        <v>192</v>
      </c>
      <c r="C15" s="58" t="s">
        <v>28</v>
      </c>
      <c r="D15" s="109" t="s">
        <v>59</v>
      </c>
      <c r="E15" s="52" t="s">
        <v>60</v>
      </c>
      <c r="F15" s="108">
        <v>700911</v>
      </c>
    </row>
    <row r="16" spans="2:6" ht="12.75">
      <c r="B16" s="99" t="s">
        <v>76</v>
      </c>
      <c r="C16" s="100" t="s">
        <v>8</v>
      </c>
      <c r="D16" s="110"/>
      <c r="E16" s="101"/>
      <c r="F16" s="106">
        <f>F17</f>
        <v>497103</v>
      </c>
    </row>
    <row r="17" spans="2:6" ht="12.75">
      <c r="B17" s="122" t="s">
        <v>223</v>
      </c>
      <c r="C17" s="116" t="s">
        <v>8</v>
      </c>
      <c r="D17" s="119" t="s">
        <v>144</v>
      </c>
      <c r="E17" s="117"/>
      <c r="F17" s="120">
        <f>F18</f>
        <v>497103</v>
      </c>
    </row>
    <row r="18" spans="2:6" ht="12.75">
      <c r="B18" s="122" t="s">
        <v>223</v>
      </c>
      <c r="C18" s="116" t="s">
        <v>8</v>
      </c>
      <c r="D18" s="119" t="s">
        <v>77</v>
      </c>
      <c r="E18" s="117"/>
      <c r="F18" s="120">
        <f>F19</f>
        <v>497103</v>
      </c>
    </row>
    <row r="19" spans="2:6" ht="12.75">
      <c r="B19" s="122" t="s">
        <v>223</v>
      </c>
      <c r="C19" s="116" t="s">
        <v>8</v>
      </c>
      <c r="D19" s="119" t="s">
        <v>163</v>
      </c>
      <c r="E19" s="117"/>
      <c r="F19" s="121">
        <v>497103</v>
      </c>
    </row>
    <row r="20" spans="2:6" ht="12.75">
      <c r="B20" s="122" t="s">
        <v>223</v>
      </c>
      <c r="C20" s="127" t="s">
        <v>8</v>
      </c>
      <c r="D20" s="134" t="s">
        <v>163</v>
      </c>
      <c r="E20" s="135" t="s">
        <v>112</v>
      </c>
      <c r="F20" s="130">
        <f>F21</f>
        <v>497103</v>
      </c>
    </row>
    <row r="21" spans="2:6" ht="12.75">
      <c r="B21" s="122" t="s">
        <v>223</v>
      </c>
      <c r="C21" s="116" t="s">
        <v>8</v>
      </c>
      <c r="D21" s="119" t="s">
        <v>163</v>
      </c>
      <c r="E21" s="117" t="s">
        <v>58</v>
      </c>
      <c r="F21" s="121">
        <v>497103</v>
      </c>
    </row>
    <row r="22" spans="2:6" ht="12.75">
      <c r="B22" s="122" t="s">
        <v>362</v>
      </c>
      <c r="C22" s="116" t="s">
        <v>8</v>
      </c>
      <c r="D22" s="119" t="s">
        <v>363</v>
      </c>
      <c r="E22" s="117" t="s">
        <v>364</v>
      </c>
      <c r="F22" s="121"/>
    </row>
    <row r="23" spans="2:6" ht="12.75">
      <c r="B23" s="102" t="s">
        <v>257</v>
      </c>
      <c r="C23" s="112" t="s">
        <v>9</v>
      </c>
      <c r="D23" s="112"/>
      <c r="E23" s="101"/>
      <c r="F23" s="106">
        <f>F24</f>
        <v>11175500</v>
      </c>
    </row>
    <row r="24" spans="2:6" ht="12.75">
      <c r="B24" s="79" t="s">
        <v>258</v>
      </c>
      <c r="C24" s="109" t="s">
        <v>9</v>
      </c>
      <c r="D24" s="109" t="s">
        <v>146</v>
      </c>
      <c r="E24" s="52"/>
      <c r="F24" s="125">
        <f>F25</f>
        <v>11175500</v>
      </c>
    </row>
    <row r="25" spans="2:6" ht="25.5">
      <c r="B25" s="126" t="s">
        <v>259</v>
      </c>
      <c r="C25" s="109" t="s">
        <v>9</v>
      </c>
      <c r="D25" s="109" t="s">
        <v>62</v>
      </c>
      <c r="E25" s="52"/>
      <c r="F25" s="125">
        <v>11175500</v>
      </c>
    </row>
    <row r="26" spans="2:6" ht="25.5">
      <c r="B26" s="126" t="s">
        <v>259</v>
      </c>
      <c r="C26" s="109" t="s">
        <v>9</v>
      </c>
      <c r="D26" s="109" t="s">
        <v>63</v>
      </c>
      <c r="E26" s="52"/>
      <c r="F26" s="125">
        <f>F27+F29</f>
        <v>11175500</v>
      </c>
    </row>
    <row r="27" spans="2:6" ht="25.5">
      <c r="B27" s="126" t="s">
        <v>259</v>
      </c>
      <c r="C27" s="128" t="s">
        <v>9</v>
      </c>
      <c r="D27" s="128" t="s">
        <v>63</v>
      </c>
      <c r="E27" s="129" t="s">
        <v>113</v>
      </c>
      <c r="F27" s="130">
        <v>7365024</v>
      </c>
    </row>
    <row r="28" spans="2:6" ht="25.5">
      <c r="B28" s="126" t="s">
        <v>259</v>
      </c>
      <c r="C28" s="109" t="s">
        <v>9</v>
      </c>
      <c r="D28" s="109" t="s">
        <v>63</v>
      </c>
      <c r="E28" s="52" t="s">
        <v>60</v>
      </c>
      <c r="F28" s="113">
        <v>7365024</v>
      </c>
    </row>
    <row r="29" spans="2:6" ht="25.5">
      <c r="B29" s="126" t="s">
        <v>259</v>
      </c>
      <c r="C29" s="128" t="s">
        <v>9</v>
      </c>
      <c r="D29" s="128" t="s">
        <v>63</v>
      </c>
      <c r="E29" s="129" t="s">
        <v>112</v>
      </c>
      <c r="F29" s="132">
        <v>3810476</v>
      </c>
    </row>
    <row r="30" spans="2:6" ht="25.5">
      <c r="B30" s="126" t="s">
        <v>259</v>
      </c>
      <c r="C30" s="109" t="s">
        <v>9</v>
      </c>
      <c r="D30" s="109" t="s">
        <v>63</v>
      </c>
      <c r="E30" s="52" t="s">
        <v>58</v>
      </c>
      <c r="F30" s="113">
        <v>3810476</v>
      </c>
    </row>
    <row r="31" spans="2:6" ht="12.75">
      <c r="B31" s="47" t="s">
        <v>366</v>
      </c>
      <c r="C31" s="109" t="s">
        <v>9</v>
      </c>
      <c r="D31" s="109" t="s">
        <v>319</v>
      </c>
      <c r="E31" s="52" t="s">
        <v>364</v>
      </c>
      <c r="F31" s="113"/>
    </row>
    <row r="32" spans="2:6" ht="12.75">
      <c r="B32" s="47" t="s">
        <v>365</v>
      </c>
      <c r="C32" s="109" t="s">
        <v>359</v>
      </c>
      <c r="D32" s="109" t="s">
        <v>360</v>
      </c>
      <c r="E32" s="52" t="s">
        <v>58</v>
      </c>
      <c r="F32" s="113"/>
    </row>
    <row r="33" spans="2:6" ht="12.75">
      <c r="B33" s="138" t="s">
        <v>10</v>
      </c>
      <c r="C33" s="112" t="s">
        <v>41</v>
      </c>
      <c r="D33" s="112"/>
      <c r="E33" s="139"/>
      <c r="F33" s="106">
        <f>F34</f>
        <v>500000</v>
      </c>
    </row>
    <row r="34" spans="2:6" ht="12.75">
      <c r="B34" s="118" t="s">
        <v>260</v>
      </c>
      <c r="C34" s="136" t="s">
        <v>41</v>
      </c>
      <c r="D34" s="136" t="s">
        <v>62</v>
      </c>
      <c r="E34" s="137"/>
      <c r="F34" s="120">
        <f>F35</f>
        <v>500000</v>
      </c>
    </row>
    <row r="35" spans="2:6" ht="12.75">
      <c r="B35" s="140" t="s">
        <v>261</v>
      </c>
      <c r="C35" s="136" t="s">
        <v>41</v>
      </c>
      <c r="D35" s="136" t="s">
        <v>62</v>
      </c>
      <c r="E35" s="137"/>
      <c r="F35" s="120">
        <f>F36</f>
        <v>500000</v>
      </c>
    </row>
    <row r="36" spans="2:6" ht="12.75">
      <c r="B36" s="140" t="s">
        <v>261</v>
      </c>
      <c r="C36" s="109" t="s">
        <v>41</v>
      </c>
      <c r="D36" s="109" t="s">
        <v>168</v>
      </c>
      <c r="E36" s="52"/>
      <c r="F36" s="113">
        <f>F37</f>
        <v>500000</v>
      </c>
    </row>
    <row r="37" spans="2:6" ht="12.75">
      <c r="B37" s="140" t="s">
        <v>261</v>
      </c>
      <c r="C37" s="128" t="s">
        <v>41</v>
      </c>
      <c r="D37" s="128" t="s">
        <v>168</v>
      </c>
      <c r="E37" s="129" t="s">
        <v>149</v>
      </c>
      <c r="F37" s="132">
        <f>F38</f>
        <v>500000</v>
      </c>
    </row>
    <row r="38" spans="2:6" ht="12.75">
      <c r="B38" s="140" t="s">
        <v>261</v>
      </c>
      <c r="C38" s="109" t="s">
        <v>41</v>
      </c>
      <c r="D38" s="109" t="s">
        <v>168</v>
      </c>
      <c r="E38" s="52" t="s">
        <v>125</v>
      </c>
      <c r="F38" s="113">
        <v>500000</v>
      </c>
    </row>
    <row r="39" spans="2:6" ht="12.75">
      <c r="B39" s="138" t="s">
        <v>80</v>
      </c>
      <c r="C39" s="112" t="s">
        <v>40</v>
      </c>
      <c r="D39" s="112"/>
      <c r="E39" s="101"/>
      <c r="F39" s="106">
        <f>F40+F44</f>
        <v>2390000</v>
      </c>
    </row>
    <row r="40" spans="2:6" ht="25.5">
      <c r="B40" s="159" t="s">
        <v>151</v>
      </c>
      <c r="C40" s="109" t="s">
        <v>40</v>
      </c>
      <c r="D40" s="109" t="s">
        <v>62</v>
      </c>
      <c r="E40" s="52"/>
      <c r="F40" s="113"/>
    </row>
    <row r="41" spans="2:6" ht="25.5">
      <c r="B41" s="159" t="s">
        <v>151</v>
      </c>
      <c r="C41" s="136" t="s">
        <v>40</v>
      </c>
      <c r="D41" s="136" t="s">
        <v>115</v>
      </c>
      <c r="E41" s="137"/>
      <c r="F41" s="120"/>
    </row>
    <row r="42" spans="2:6" ht="25.5">
      <c r="B42" s="159" t="s">
        <v>151</v>
      </c>
      <c r="C42" s="128" t="s">
        <v>40</v>
      </c>
      <c r="D42" s="128" t="s">
        <v>115</v>
      </c>
      <c r="E42" s="129" t="s">
        <v>112</v>
      </c>
      <c r="F42" s="132"/>
    </row>
    <row r="43" spans="2:6" ht="25.5">
      <c r="B43" s="159" t="s">
        <v>151</v>
      </c>
      <c r="C43" s="55" t="s">
        <v>40</v>
      </c>
      <c r="D43" s="55" t="s">
        <v>115</v>
      </c>
      <c r="E43" s="53" t="s">
        <v>58</v>
      </c>
      <c r="F43" s="108"/>
    </row>
    <row r="44" spans="2:6" ht="12.75">
      <c r="B44" s="182" t="s">
        <v>262</v>
      </c>
      <c r="C44" s="55" t="s">
        <v>40</v>
      </c>
      <c r="D44" s="55" t="s">
        <v>116</v>
      </c>
      <c r="E44" s="53"/>
      <c r="F44" s="104">
        <v>2390000</v>
      </c>
    </row>
    <row r="45" spans="2:6" ht="12.75">
      <c r="B45" s="143" t="s">
        <v>263</v>
      </c>
      <c r="C45" s="55" t="s">
        <v>40</v>
      </c>
      <c r="D45" s="55" t="s">
        <v>117</v>
      </c>
      <c r="E45" s="53"/>
      <c r="F45" s="108">
        <v>2370846</v>
      </c>
    </row>
    <row r="46" spans="2:6" ht="12.75">
      <c r="B46" s="143" t="s">
        <v>263</v>
      </c>
      <c r="C46" s="55" t="s">
        <v>40</v>
      </c>
      <c r="D46" s="55" t="s">
        <v>189</v>
      </c>
      <c r="E46" s="53"/>
      <c r="F46" s="108">
        <v>2370846</v>
      </c>
    </row>
    <row r="47" spans="2:6" ht="12.75">
      <c r="B47" s="143" t="s">
        <v>263</v>
      </c>
      <c r="C47" s="128" t="s">
        <v>40</v>
      </c>
      <c r="D47" s="55" t="s">
        <v>189</v>
      </c>
      <c r="E47" s="129" t="s">
        <v>113</v>
      </c>
      <c r="F47" s="132">
        <v>2370846</v>
      </c>
    </row>
    <row r="48" spans="2:6" ht="12.75">
      <c r="B48" s="143" t="s">
        <v>263</v>
      </c>
      <c r="C48" s="55" t="s">
        <v>40</v>
      </c>
      <c r="D48" s="55" t="s">
        <v>189</v>
      </c>
      <c r="E48" s="53" t="s">
        <v>61</v>
      </c>
      <c r="F48" s="108">
        <v>2370846</v>
      </c>
    </row>
    <row r="49" spans="2:6" ht="12.75">
      <c r="B49" s="143" t="s">
        <v>263</v>
      </c>
      <c r="C49" s="128" t="s">
        <v>40</v>
      </c>
      <c r="D49" s="55" t="s">
        <v>189</v>
      </c>
      <c r="E49" s="129" t="s">
        <v>112</v>
      </c>
      <c r="F49" s="132">
        <v>19154</v>
      </c>
    </row>
    <row r="50" spans="2:6" ht="12.75">
      <c r="B50" s="143" t="s">
        <v>263</v>
      </c>
      <c r="C50" s="55" t="s">
        <v>40</v>
      </c>
      <c r="D50" s="55" t="s">
        <v>189</v>
      </c>
      <c r="E50" s="53" t="s">
        <v>58</v>
      </c>
      <c r="F50" s="108">
        <v>19154</v>
      </c>
    </row>
    <row r="51" spans="2:6" ht="12.75">
      <c r="B51" s="181" t="s">
        <v>264</v>
      </c>
      <c r="C51" s="55"/>
      <c r="D51" s="55"/>
      <c r="E51" s="53"/>
      <c r="F51" s="108"/>
    </row>
    <row r="52" spans="2:6" ht="21.75" customHeight="1">
      <c r="B52" s="81" t="s">
        <v>419</v>
      </c>
      <c r="C52" s="55" t="s">
        <v>207</v>
      </c>
      <c r="D52" s="55"/>
      <c r="E52" s="53"/>
      <c r="F52" s="104">
        <v>25000</v>
      </c>
    </row>
    <row r="53" spans="2:6" ht="12.75">
      <c r="B53" s="180" t="s">
        <v>420</v>
      </c>
      <c r="C53" s="55" t="s">
        <v>207</v>
      </c>
      <c r="D53" s="55" t="s">
        <v>179</v>
      </c>
      <c r="E53" s="53"/>
      <c r="F53" s="108">
        <v>25000</v>
      </c>
    </row>
    <row r="54" spans="2:6" ht="25.5">
      <c r="B54" s="81" t="s">
        <v>398</v>
      </c>
      <c r="C54" s="55" t="s">
        <v>207</v>
      </c>
      <c r="D54" s="55" t="s">
        <v>208</v>
      </c>
      <c r="E54" s="53" t="s">
        <v>112</v>
      </c>
      <c r="F54" s="104">
        <v>200000</v>
      </c>
    </row>
    <row r="55" spans="2:6" ht="12.75">
      <c r="B55" s="180" t="s">
        <v>440</v>
      </c>
      <c r="C55" s="55" t="s">
        <v>207</v>
      </c>
      <c r="D55" s="55" t="s">
        <v>208</v>
      </c>
      <c r="E55" s="53" t="s">
        <v>58</v>
      </c>
      <c r="F55" s="108">
        <v>200000</v>
      </c>
    </row>
    <row r="56" spans="2:6" ht="12.75">
      <c r="B56" s="180"/>
      <c r="C56" s="55" t="s">
        <v>207</v>
      </c>
      <c r="D56" s="55" t="s">
        <v>208</v>
      </c>
      <c r="E56" s="53" t="s">
        <v>187</v>
      </c>
      <c r="F56" s="108">
        <v>200000</v>
      </c>
    </row>
    <row r="57" spans="2:6" ht="25.5">
      <c r="B57" s="81" t="s">
        <v>398</v>
      </c>
      <c r="C57" s="55" t="s">
        <v>212</v>
      </c>
      <c r="D57" s="55" t="s">
        <v>179</v>
      </c>
      <c r="E57" s="53"/>
      <c r="F57" s="104">
        <v>200000</v>
      </c>
    </row>
    <row r="58" spans="2:6" ht="12.75">
      <c r="B58" s="180" t="s">
        <v>265</v>
      </c>
      <c r="C58" s="55" t="s">
        <v>212</v>
      </c>
      <c r="D58" s="55" t="s">
        <v>179</v>
      </c>
      <c r="E58" s="53"/>
      <c r="F58" s="108">
        <v>200000</v>
      </c>
    </row>
    <row r="59" spans="2:6" ht="12.75">
      <c r="B59" s="180" t="s">
        <v>265</v>
      </c>
      <c r="C59" s="55" t="s">
        <v>212</v>
      </c>
      <c r="D59" s="55" t="s">
        <v>177</v>
      </c>
      <c r="E59" s="53" t="s">
        <v>112</v>
      </c>
      <c r="F59" s="108">
        <v>200000</v>
      </c>
    </row>
    <row r="60" spans="2:6" ht="12.75">
      <c r="B60" s="180" t="s">
        <v>265</v>
      </c>
      <c r="C60" s="55" t="s">
        <v>212</v>
      </c>
      <c r="D60" s="55" t="s">
        <v>177</v>
      </c>
      <c r="E60" s="53" t="s">
        <v>58</v>
      </c>
      <c r="F60" s="108">
        <v>200000</v>
      </c>
    </row>
    <row r="61" spans="2:6" ht="12.75">
      <c r="B61" s="158" t="s">
        <v>130</v>
      </c>
      <c r="C61" s="112" t="s">
        <v>54</v>
      </c>
      <c r="D61" s="112"/>
      <c r="E61" s="101"/>
      <c r="F61" s="106">
        <f>F62</f>
        <v>8900700</v>
      </c>
    </row>
    <row r="62" spans="2:6" ht="25.5">
      <c r="B62" s="81" t="s">
        <v>398</v>
      </c>
      <c r="C62" s="136" t="s">
        <v>54</v>
      </c>
      <c r="D62" s="136" t="s">
        <v>82</v>
      </c>
      <c r="E62" s="137"/>
      <c r="F62" s="120">
        <f>F75+F70+F67+F63</f>
        <v>8900700</v>
      </c>
    </row>
    <row r="63" spans="2:6" ht="12.75">
      <c r="B63" s="152" t="s">
        <v>236</v>
      </c>
      <c r="C63" s="136" t="s">
        <v>54</v>
      </c>
      <c r="D63" s="136" t="s">
        <v>84</v>
      </c>
      <c r="E63" s="137"/>
      <c r="F63" s="120">
        <v>7784000</v>
      </c>
    </row>
    <row r="64" spans="2:6" ht="12.75">
      <c r="B64" s="159" t="s">
        <v>198</v>
      </c>
      <c r="C64" s="136" t="s">
        <v>54</v>
      </c>
      <c r="D64" s="136" t="s">
        <v>195</v>
      </c>
      <c r="E64" s="137"/>
      <c r="F64" s="120">
        <f>F65</f>
        <v>7784000</v>
      </c>
    </row>
    <row r="65" spans="2:6" ht="12.75">
      <c r="B65" s="133" t="s">
        <v>266</v>
      </c>
      <c r="C65" s="128" t="s">
        <v>54</v>
      </c>
      <c r="D65" s="128" t="s">
        <v>195</v>
      </c>
      <c r="E65" s="129" t="s">
        <v>112</v>
      </c>
      <c r="F65" s="132">
        <v>7784000</v>
      </c>
    </row>
    <row r="66" spans="2:6" ht="12.75">
      <c r="B66" s="159" t="s">
        <v>198</v>
      </c>
      <c r="C66" s="136" t="s">
        <v>54</v>
      </c>
      <c r="D66" s="136" t="s">
        <v>195</v>
      </c>
      <c r="E66" s="137" t="s">
        <v>58</v>
      </c>
      <c r="F66" s="120">
        <v>7784000</v>
      </c>
    </row>
    <row r="67" spans="2:6" ht="12.75">
      <c r="B67" s="159" t="s">
        <v>322</v>
      </c>
      <c r="C67" s="136" t="s">
        <v>54</v>
      </c>
      <c r="D67" s="136" t="s">
        <v>316</v>
      </c>
      <c r="E67" s="137" t="s">
        <v>58</v>
      </c>
      <c r="F67" s="120">
        <v>606700</v>
      </c>
    </row>
    <row r="68" spans="2:6" ht="12.75">
      <c r="B68" s="159" t="s">
        <v>323</v>
      </c>
      <c r="C68" s="136" t="s">
        <v>54</v>
      </c>
      <c r="D68" s="136" t="s">
        <v>316</v>
      </c>
      <c r="E68" s="137" t="s">
        <v>187</v>
      </c>
      <c r="F68" s="120">
        <v>606700</v>
      </c>
    </row>
    <row r="69" spans="2:6" ht="12.75">
      <c r="B69" s="185" t="s">
        <v>237</v>
      </c>
      <c r="C69" s="136"/>
      <c r="D69" s="136"/>
      <c r="E69" s="137"/>
      <c r="F69" s="120"/>
    </row>
    <row r="70" spans="2:6" ht="12.75">
      <c r="B70" s="159" t="s">
        <v>122</v>
      </c>
      <c r="C70" s="128" t="s">
        <v>54</v>
      </c>
      <c r="D70" s="128" t="s">
        <v>171</v>
      </c>
      <c r="E70" s="129"/>
      <c r="F70" s="201">
        <f>F71</f>
        <v>500000</v>
      </c>
    </row>
    <row r="71" spans="2:6" ht="12.75">
      <c r="B71" s="159" t="s">
        <v>122</v>
      </c>
      <c r="C71" s="136" t="s">
        <v>54</v>
      </c>
      <c r="D71" s="128" t="s">
        <v>171</v>
      </c>
      <c r="E71" s="137" t="s">
        <v>112</v>
      </c>
      <c r="F71" s="120">
        <v>500000</v>
      </c>
    </row>
    <row r="72" spans="2:6" ht="12.75">
      <c r="B72" s="159" t="s">
        <v>122</v>
      </c>
      <c r="C72" s="136" t="s">
        <v>54</v>
      </c>
      <c r="D72" s="128" t="s">
        <v>171</v>
      </c>
      <c r="E72" s="137" t="s">
        <v>58</v>
      </c>
      <c r="F72" s="120">
        <v>500000</v>
      </c>
    </row>
    <row r="73" spans="2:6" ht="12.75">
      <c r="B73" s="197" t="s">
        <v>269</v>
      </c>
      <c r="C73" s="128" t="s">
        <v>54</v>
      </c>
      <c r="D73" s="128"/>
      <c r="E73" s="129"/>
      <c r="F73" s="201">
        <v>10000</v>
      </c>
    </row>
    <row r="74" spans="2:6" ht="12.75">
      <c r="B74" s="47" t="s">
        <v>123</v>
      </c>
      <c r="C74" s="136" t="s">
        <v>54</v>
      </c>
      <c r="D74" s="136" t="s">
        <v>267</v>
      </c>
      <c r="E74" s="137"/>
      <c r="F74" s="120"/>
    </row>
    <row r="75" spans="2:6" ht="12.75">
      <c r="B75" s="160" t="s">
        <v>123</v>
      </c>
      <c r="C75" s="136" t="s">
        <v>54</v>
      </c>
      <c r="D75" s="136" t="s">
        <v>172</v>
      </c>
      <c r="E75" s="137" t="s">
        <v>112</v>
      </c>
      <c r="F75" s="120">
        <v>10000</v>
      </c>
    </row>
    <row r="76" spans="2:6" ht="12.75">
      <c r="B76" s="160" t="s">
        <v>123</v>
      </c>
      <c r="C76" s="128" t="s">
        <v>54</v>
      </c>
      <c r="D76" s="128" t="s">
        <v>172</v>
      </c>
      <c r="E76" s="129" t="s">
        <v>58</v>
      </c>
      <c r="F76" s="132">
        <v>10000</v>
      </c>
    </row>
    <row r="77" spans="2:6" ht="12.75">
      <c r="B77" s="160" t="s">
        <v>288</v>
      </c>
      <c r="C77" s="128" t="s">
        <v>54</v>
      </c>
      <c r="D77" s="128" t="s">
        <v>289</v>
      </c>
      <c r="E77" s="129" t="s">
        <v>58</v>
      </c>
      <c r="F77" s="132">
        <v>10000</v>
      </c>
    </row>
    <row r="78" spans="2:6" ht="12.75">
      <c r="B78" s="160" t="s">
        <v>288</v>
      </c>
      <c r="C78" s="128" t="s">
        <v>54</v>
      </c>
      <c r="D78" s="128" t="s">
        <v>291</v>
      </c>
      <c r="E78" s="129" t="s">
        <v>58</v>
      </c>
      <c r="F78" s="132"/>
    </row>
    <row r="79" spans="2:6" ht="12.75">
      <c r="B79" s="160" t="s">
        <v>310</v>
      </c>
      <c r="C79" s="128" t="s">
        <v>54</v>
      </c>
      <c r="D79" s="128" t="s">
        <v>267</v>
      </c>
      <c r="E79" s="129" t="s">
        <v>58</v>
      </c>
      <c r="F79" s="132"/>
    </row>
    <row r="80" spans="2:6" ht="12.75">
      <c r="B80" s="99" t="s">
        <v>27</v>
      </c>
      <c r="C80" s="112" t="s">
        <v>24</v>
      </c>
      <c r="D80" s="146">
        <v>8510000</v>
      </c>
      <c r="E80" s="137"/>
      <c r="F80" s="183">
        <v>775000</v>
      </c>
    </row>
    <row r="81" spans="2:6" ht="12.75">
      <c r="B81" s="71" t="s">
        <v>268</v>
      </c>
      <c r="C81" s="109" t="s">
        <v>24</v>
      </c>
      <c r="D81" s="189">
        <v>8518104</v>
      </c>
      <c r="E81" s="109" t="s">
        <v>112</v>
      </c>
      <c r="F81" s="198">
        <f>F82</f>
        <v>775000</v>
      </c>
    </row>
    <row r="82" spans="2:6" ht="12.75">
      <c r="B82" s="71" t="s">
        <v>268</v>
      </c>
      <c r="C82" s="136" t="s">
        <v>24</v>
      </c>
      <c r="D82" s="176">
        <v>8518104</v>
      </c>
      <c r="E82" s="136" t="s">
        <v>58</v>
      </c>
      <c r="F82" s="167">
        <v>775000</v>
      </c>
    </row>
    <row r="83" spans="2:6" ht="12.75">
      <c r="B83" s="71"/>
      <c r="C83" s="136"/>
      <c r="D83" s="176"/>
      <c r="E83" s="136"/>
      <c r="F83" s="167"/>
    </row>
    <row r="84" spans="2:6" ht="12.75">
      <c r="B84" s="30" t="s">
        <v>65</v>
      </c>
      <c r="C84" s="56" t="s">
        <v>29</v>
      </c>
      <c r="D84" s="147"/>
      <c r="E84" s="51"/>
      <c r="F84" s="114">
        <f>F85+F99</f>
        <v>11600000</v>
      </c>
    </row>
    <row r="85" spans="2:6" ht="25.5">
      <c r="B85" s="81" t="s">
        <v>398</v>
      </c>
      <c r="C85" s="136" t="s">
        <v>16</v>
      </c>
      <c r="D85" s="136" t="s">
        <v>82</v>
      </c>
      <c r="E85" s="137"/>
      <c r="F85" s="120">
        <f>F86</f>
        <v>9600000</v>
      </c>
    </row>
    <row r="86" spans="2:6" ht="12.75">
      <c r="B86" s="151" t="s">
        <v>270</v>
      </c>
      <c r="C86" s="55" t="s">
        <v>16</v>
      </c>
      <c r="D86" s="55" t="s">
        <v>83</v>
      </c>
      <c r="E86" s="53"/>
      <c r="F86" s="108">
        <f>F87+F90+F93+F96</f>
        <v>9600000</v>
      </c>
    </row>
    <row r="87" spans="2:6" ht="12.75">
      <c r="B87" s="199" t="s">
        <v>271</v>
      </c>
      <c r="C87" s="55" t="s">
        <v>16</v>
      </c>
      <c r="D87" s="55" t="s">
        <v>173</v>
      </c>
      <c r="E87" s="53"/>
      <c r="F87" s="108">
        <f>F88</f>
        <v>3700000</v>
      </c>
    </row>
    <row r="88" spans="2:6" ht="12.75">
      <c r="B88" s="151" t="s">
        <v>271</v>
      </c>
      <c r="C88" s="127" t="s">
        <v>16</v>
      </c>
      <c r="D88" s="127" t="s">
        <v>173</v>
      </c>
      <c r="E88" s="135" t="s">
        <v>112</v>
      </c>
      <c r="F88" s="132">
        <f>F89</f>
        <v>3700000</v>
      </c>
    </row>
    <row r="89" spans="2:6" ht="12.75">
      <c r="B89" s="151" t="s">
        <v>271</v>
      </c>
      <c r="C89" s="58" t="s">
        <v>16</v>
      </c>
      <c r="D89" s="58" t="s">
        <v>173</v>
      </c>
      <c r="E89" s="50" t="s">
        <v>58</v>
      </c>
      <c r="F89" s="108">
        <v>3700000</v>
      </c>
    </row>
    <row r="90" spans="2:6" ht="12.75">
      <c r="B90" s="199" t="s">
        <v>240</v>
      </c>
      <c r="C90" s="58" t="s">
        <v>16</v>
      </c>
      <c r="D90" s="58" t="s">
        <v>174</v>
      </c>
      <c r="E90" s="50"/>
      <c r="F90" s="108">
        <f>F91</f>
        <v>700000</v>
      </c>
    </row>
    <row r="91" spans="2:6" ht="12.75">
      <c r="B91" s="47" t="s">
        <v>272</v>
      </c>
      <c r="C91" s="127" t="s">
        <v>16</v>
      </c>
      <c r="D91" s="127" t="s">
        <v>174</v>
      </c>
      <c r="E91" s="135" t="s">
        <v>112</v>
      </c>
      <c r="F91" s="132">
        <f>F92</f>
        <v>700000</v>
      </c>
    </row>
    <row r="92" spans="2:6" ht="12.75">
      <c r="B92" s="47" t="s">
        <v>272</v>
      </c>
      <c r="C92" s="58" t="s">
        <v>16</v>
      </c>
      <c r="D92" s="58" t="s">
        <v>174</v>
      </c>
      <c r="E92" s="50" t="s">
        <v>58</v>
      </c>
      <c r="F92" s="108">
        <v>700000</v>
      </c>
    </row>
    <row r="93" spans="2:6" ht="12.75">
      <c r="B93" s="199" t="s">
        <v>273</v>
      </c>
      <c r="C93" s="58" t="s">
        <v>16</v>
      </c>
      <c r="D93" s="58" t="s">
        <v>175</v>
      </c>
      <c r="E93" s="50"/>
      <c r="F93" s="108">
        <f>F94</f>
        <v>1000000</v>
      </c>
    </row>
    <row r="94" spans="2:6" ht="12.75">
      <c r="B94" s="200" t="s">
        <v>274</v>
      </c>
      <c r="C94" s="124" t="s">
        <v>16</v>
      </c>
      <c r="D94" s="124" t="s">
        <v>175</v>
      </c>
      <c r="E94" s="150" t="s">
        <v>112</v>
      </c>
      <c r="F94" s="132">
        <f>F95</f>
        <v>1000000</v>
      </c>
    </row>
    <row r="95" spans="2:6" ht="12.75">
      <c r="B95" s="200" t="s">
        <v>274</v>
      </c>
      <c r="C95" s="58" t="s">
        <v>16</v>
      </c>
      <c r="D95" s="58" t="s">
        <v>175</v>
      </c>
      <c r="E95" s="50" t="s">
        <v>58</v>
      </c>
      <c r="F95" s="108">
        <v>1000000</v>
      </c>
    </row>
    <row r="96" spans="2:6" ht="12.75">
      <c r="B96" s="151" t="s">
        <v>242</v>
      </c>
      <c r="C96" s="58" t="s">
        <v>16</v>
      </c>
      <c r="D96" s="58" t="s">
        <v>176</v>
      </c>
      <c r="E96" s="50"/>
      <c r="F96" s="108">
        <f>F97</f>
        <v>4200000</v>
      </c>
    </row>
    <row r="97" spans="2:6" ht="12.75">
      <c r="B97" s="133" t="s">
        <v>275</v>
      </c>
      <c r="C97" s="127" t="s">
        <v>16</v>
      </c>
      <c r="D97" s="127" t="s">
        <v>176</v>
      </c>
      <c r="E97" s="135" t="s">
        <v>112</v>
      </c>
      <c r="F97" s="132">
        <f>F98</f>
        <v>4200000</v>
      </c>
    </row>
    <row r="98" spans="2:6" ht="12.75">
      <c r="B98" s="133" t="s">
        <v>275</v>
      </c>
      <c r="C98" s="58" t="s">
        <v>16</v>
      </c>
      <c r="D98" s="58" t="s">
        <v>176</v>
      </c>
      <c r="E98" s="50" t="s">
        <v>58</v>
      </c>
      <c r="F98" s="108">
        <v>4200000</v>
      </c>
    </row>
    <row r="99" spans="2:6" ht="12.75">
      <c r="B99" s="149" t="s">
        <v>132</v>
      </c>
      <c r="C99" s="100" t="s">
        <v>121</v>
      </c>
      <c r="D99" s="155"/>
      <c r="E99" s="155"/>
      <c r="F99" s="156">
        <v>2000000</v>
      </c>
    </row>
    <row r="100" spans="2:6" ht="38.25">
      <c r="B100" s="151" t="s">
        <v>153</v>
      </c>
      <c r="C100" s="116" t="s">
        <v>121</v>
      </c>
      <c r="D100" s="117" t="s">
        <v>179</v>
      </c>
      <c r="E100" s="117"/>
      <c r="F100" s="121">
        <v>2000000</v>
      </c>
    </row>
    <row r="101" spans="2:6" ht="12.75">
      <c r="B101" s="151" t="s">
        <v>154</v>
      </c>
      <c r="C101" s="116" t="s">
        <v>121</v>
      </c>
      <c r="D101" s="117" t="s">
        <v>179</v>
      </c>
      <c r="E101" s="117" t="s">
        <v>112</v>
      </c>
      <c r="F101" s="121">
        <v>0</v>
      </c>
    </row>
    <row r="102" spans="2:6" ht="12.75">
      <c r="B102" s="133" t="s">
        <v>276</v>
      </c>
      <c r="C102" s="124" t="s">
        <v>121</v>
      </c>
      <c r="D102" s="150"/>
      <c r="E102" s="150" t="s">
        <v>58</v>
      </c>
      <c r="F102" s="125"/>
    </row>
    <row r="103" spans="2:6" ht="12.75">
      <c r="B103" s="145" t="s">
        <v>156</v>
      </c>
      <c r="C103" s="58" t="s">
        <v>121</v>
      </c>
      <c r="D103" s="58" t="s">
        <v>182</v>
      </c>
      <c r="E103" s="50"/>
      <c r="F103" s="115">
        <f>F104</f>
        <v>2000000</v>
      </c>
    </row>
    <row r="104" spans="2:6" ht="12.75">
      <c r="B104" s="133" t="s">
        <v>156</v>
      </c>
      <c r="C104" s="127" t="s">
        <v>121</v>
      </c>
      <c r="D104" s="127" t="s">
        <v>182</v>
      </c>
      <c r="E104" s="135" t="s">
        <v>112</v>
      </c>
      <c r="F104" s="130">
        <f>F105</f>
        <v>2000000</v>
      </c>
    </row>
    <row r="105" spans="2:6" ht="12.75">
      <c r="B105" s="133" t="s">
        <v>156</v>
      </c>
      <c r="C105" s="58" t="s">
        <v>121</v>
      </c>
      <c r="D105" s="58" t="s">
        <v>182</v>
      </c>
      <c r="E105" s="50" t="s">
        <v>58</v>
      </c>
      <c r="F105" s="115">
        <v>2000000</v>
      </c>
    </row>
    <row r="106" spans="2:6" ht="12.75">
      <c r="B106" s="133"/>
      <c r="C106" s="58"/>
      <c r="D106" s="58"/>
      <c r="E106" s="50"/>
      <c r="F106" s="115"/>
    </row>
    <row r="107" spans="2:6" ht="12.75">
      <c r="B107" s="200"/>
      <c r="C107" s="58"/>
      <c r="D107" s="58"/>
      <c r="E107" s="50"/>
      <c r="F107" s="115"/>
    </row>
    <row r="108" spans="2:6" ht="12.75">
      <c r="B108" s="200"/>
      <c r="C108" s="58"/>
      <c r="D108" s="58"/>
      <c r="E108" s="50"/>
      <c r="F108" s="115"/>
    </row>
    <row r="109" spans="2:6" ht="12.75">
      <c r="B109" s="75" t="s">
        <v>138</v>
      </c>
      <c r="C109" s="57" t="s">
        <v>134</v>
      </c>
      <c r="D109" s="57"/>
      <c r="E109" s="154"/>
      <c r="F109" s="111"/>
    </row>
    <row r="110" spans="2:6" ht="12.75">
      <c r="B110" s="99" t="s">
        <v>141</v>
      </c>
      <c r="C110" s="100" t="s">
        <v>11</v>
      </c>
      <c r="D110" s="100"/>
      <c r="E110" s="155"/>
      <c r="F110" s="156">
        <f>F111+F116+F122</f>
        <v>14880000</v>
      </c>
    </row>
    <row r="111" spans="2:6" ht="12.75">
      <c r="B111" s="32" t="s">
        <v>414</v>
      </c>
      <c r="C111" s="58" t="s">
        <v>11</v>
      </c>
      <c r="D111" s="58" t="s">
        <v>66</v>
      </c>
      <c r="E111" s="50"/>
      <c r="F111" s="157">
        <v>6050000</v>
      </c>
    </row>
    <row r="112" spans="2:6" ht="12.75">
      <c r="B112" s="161" t="s">
        <v>277</v>
      </c>
      <c r="C112" s="58" t="s">
        <v>11</v>
      </c>
      <c r="D112" s="58" t="s">
        <v>118</v>
      </c>
      <c r="E112" s="50"/>
      <c r="F112" s="121">
        <f>F113</f>
        <v>6050000</v>
      </c>
    </row>
    <row r="113" spans="2:6" ht="25.5">
      <c r="B113" s="161" t="s">
        <v>279</v>
      </c>
      <c r="C113" s="58" t="s">
        <v>11</v>
      </c>
      <c r="D113" s="58" t="s">
        <v>67</v>
      </c>
      <c r="E113" s="50"/>
      <c r="F113" s="121">
        <f>F114</f>
        <v>6050000</v>
      </c>
    </row>
    <row r="114" spans="2:6" ht="25.5">
      <c r="B114" s="161" t="s">
        <v>279</v>
      </c>
      <c r="C114" s="127" t="s">
        <v>11</v>
      </c>
      <c r="D114" s="127" t="s">
        <v>67</v>
      </c>
      <c r="E114" s="135" t="s">
        <v>114</v>
      </c>
      <c r="F114" s="130">
        <v>6050000</v>
      </c>
    </row>
    <row r="115" spans="2:6" ht="25.5">
      <c r="B115" s="161" t="s">
        <v>279</v>
      </c>
      <c r="C115" s="58" t="s">
        <v>11</v>
      </c>
      <c r="D115" s="58" t="s">
        <v>67</v>
      </c>
      <c r="E115" s="50" t="s">
        <v>68</v>
      </c>
      <c r="F115" s="121">
        <v>6050000</v>
      </c>
    </row>
    <row r="116" spans="2:6" ht="25.5">
      <c r="B116" s="161" t="s">
        <v>278</v>
      </c>
      <c r="C116" s="58" t="s">
        <v>11</v>
      </c>
      <c r="D116" s="58" t="s">
        <v>69</v>
      </c>
      <c r="E116" s="50"/>
      <c r="F116" s="157">
        <v>7530000</v>
      </c>
    </row>
    <row r="117" spans="2:6" ht="12.75">
      <c r="B117" s="161" t="s">
        <v>280</v>
      </c>
      <c r="C117" s="58" t="s">
        <v>11</v>
      </c>
      <c r="D117" s="58" t="s">
        <v>70</v>
      </c>
      <c r="E117" s="50"/>
      <c r="F117" s="121">
        <f>F118</f>
        <v>7530000</v>
      </c>
    </row>
    <row r="118" spans="2:6" ht="12.75">
      <c r="B118" s="161" t="s">
        <v>280</v>
      </c>
      <c r="C118" s="127" t="s">
        <v>11</v>
      </c>
      <c r="D118" s="127" t="s">
        <v>70</v>
      </c>
      <c r="E118" s="135" t="s">
        <v>114</v>
      </c>
      <c r="F118" s="130">
        <f>F119</f>
        <v>7530000</v>
      </c>
    </row>
    <row r="119" spans="2:6" ht="12.75">
      <c r="B119" s="161" t="s">
        <v>280</v>
      </c>
      <c r="C119" s="58" t="s">
        <v>11</v>
      </c>
      <c r="D119" s="58" t="s">
        <v>70</v>
      </c>
      <c r="E119" s="50" t="s">
        <v>68</v>
      </c>
      <c r="F119" s="121">
        <v>7530000</v>
      </c>
    </row>
    <row r="120" spans="2:6" ht="25.5">
      <c r="B120" s="161" t="s">
        <v>340</v>
      </c>
      <c r="C120" s="58" t="s">
        <v>11</v>
      </c>
      <c r="D120" s="58" t="s">
        <v>312</v>
      </c>
      <c r="E120" s="50" t="s">
        <v>68</v>
      </c>
      <c r="F120" s="121"/>
    </row>
    <row r="121" spans="2:6" ht="25.5">
      <c r="B121" s="161" t="s">
        <v>324</v>
      </c>
      <c r="C121" s="58" t="s">
        <v>11</v>
      </c>
      <c r="D121" s="58" t="s">
        <v>314</v>
      </c>
      <c r="E121" s="50" t="s">
        <v>68</v>
      </c>
      <c r="F121" s="121"/>
    </row>
    <row r="122" spans="2:6" ht="25.5">
      <c r="B122" s="162" t="s">
        <v>405</v>
      </c>
      <c r="C122" s="116" t="s">
        <v>11</v>
      </c>
      <c r="D122" s="116" t="s">
        <v>183</v>
      </c>
      <c r="E122" s="117"/>
      <c r="F122" s="157" t="str">
        <f>F123</f>
        <v>1300000,0</v>
      </c>
    </row>
    <row r="123" spans="2:6" ht="12.75">
      <c r="B123" s="47" t="s">
        <v>218</v>
      </c>
      <c r="C123" s="116" t="s">
        <v>11</v>
      </c>
      <c r="D123" s="116" t="s">
        <v>184</v>
      </c>
      <c r="E123" s="117"/>
      <c r="F123" s="121" t="str">
        <f>F124</f>
        <v>1300000,0</v>
      </c>
    </row>
    <row r="124" spans="2:6" ht="12.75">
      <c r="B124" s="47" t="s">
        <v>218</v>
      </c>
      <c r="C124" s="127" t="s">
        <v>11</v>
      </c>
      <c r="D124" s="127" t="s">
        <v>184</v>
      </c>
      <c r="E124" s="135" t="s">
        <v>112</v>
      </c>
      <c r="F124" s="130" t="str">
        <f>F125</f>
        <v>1300000,0</v>
      </c>
    </row>
    <row r="125" spans="2:6" ht="12.75">
      <c r="B125" s="47" t="s">
        <v>218</v>
      </c>
      <c r="C125" s="58" t="s">
        <v>11</v>
      </c>
      <c r="D125" s="58" t="s">
        <v>184</v>
      </c>
      <c r="E125" s="50" t="s">
        <v>58</v>
      </c>
      <c r="F125" s="121" t="s">
        <v>85</v>
      </c>
    </row>
    <row r="126" spans="2:6" ht="12.75">
      <c r="B126" s="32" t="s">
        <v>139</v>
      </c>
      <c r="C126" s="58" t="s">
        <v>157</v>
      </c>
      <c r="D126" s="58"/>
      <c r="E126" s="50"/>
      <c r="F126" s="121"/>
    </row>
    <row r="127" spans="2:6" ht="12.75">
      <c r="B127" s="32" t="s">
        <v>335</v>
      </c>
      <c r="C127" s="58" t="s">
        <v>326</v>
      </c>
      <c r="D127" s="58" t="s">
        <v>62</v>
      </c>
      <c r="E127" s="50"/>
      <c r="F127" s="121"/>
    </row>
    <row r="128" spans="2:6" ht="12.75">
      <c r="B128" s="32" t="s">
        <v>159</v>
      </c>
      <c r="C128" s="58" t="s">
        <v>326</v>
      </c>
      <c r="D128" s="58" t="s">
        <v>327</v>
      </c>
      <c r="E128" s="50" t="s">
        <v>328</v>
      </c>
      <c r="F128" s="121"/>
    </row>
    <row r="129" spans="2:6" ht="12.75">
      <c r="B129" s="174"/>
      <c r="C129" s="58" t="s">
        <v>326</v>
      </c>
      <c r="D129" s="58" t="s">
        <v>327</v>
      </c>
      <c r="E129" s="50" t="s">
        <v>329</v>
      </c>
      <c r="F129" s="121"/>
    </row>
    <row r="130" spans="2:6" ht="12.75">
      <c r="B130" s="138" t="s">
        <v>142</v>
      </c>
      <c r="C130" s="112" t="s">
        <v>127</v>
      </c>
      <c r="D130" s="112"/>
      <c r="E130" s="112"/>
      <c r="F130" s="106"/>
    </row>
    <row r="131" spans="2:6" ht="25.5">
      <c r="B131" s="81" t="s">
        <v>158</v>
      </c>
      <c r="C131" s="109" t="s">
        <v>127</v>
      </c>
      <c r="D131" s="109" t="s">
        <v>146</v>
      </c>
      <c r="E131" s="52"/>
      <c r="F131" s="125"/>
    </row>
    <row r="132" spans="2:6" ht="25.5">
      <c r="B132" s="81" t="s">
        <v>158</v>
      </c>
      <c r="C132" s="136" t="s">
        <v>127</v>
      </c>
      <c r="D132" s="136" t="s">
        <v>128</v>
      </c>
      <c r="E132" s="136" t="s">
        <v>364</v>
      </c>
      <c r="F132" s="167"/>
    </row>
    <row r="133" spans="2:6" ht="12.75">
      <c r="B133" s="319"/>
      <c r="C133" s="124" t="s">
        <v>127</v>
      </c>
      <c r="D133" s="124" t="s">
        <v>128</v>
      </c>
      <c r="E133" s="124" t="s">
        <v>364</v>
      </c>
      <c r="F133" s="320"/>
    </row>
    <row r="134" spans="2:6" ht="15.75">
      <c r="B134" s="42" t="s">
        <v>140</v>
      </c>
      <c r="C134" s="57"/>
      <c r="D134" s="163"/>
      <c r="E134" s="154"/>
      <c r="F134" s="157"/>
    </row>
    <row r="135" spans="2:6" ht="12.75">
      <c r="B135" s="99" t="s">
        <v>72</v>
      </c>
      <c r="C135" s="112" t="s">
        <v>39</v>
      </c>
      <c r="D135" s="112"/>
      <c r="E135" s="112"/>
      <c r="F135" s="144">
        <f>F136+F141</f>
        <v>9948000</v>
      </c>
    </row>
    <row r="136" spans="2:6" ht="25.5">
      <c r="B136" s="142" t="s">
        <v>415</v>
      </c>
      <c r="C136" s="55" t="s">
        <v>39</v>
      </c>
      <c r="D136" s="55" t="s">
        <v>73</v>
      </c>
      <c r="E136" s="55"/>
      <c r="F136" s="108">
        <v>9448000</v>
      </c>
    </row>
    <row r="137" spans="2:6" ht="12.75">
      <c r="B137" s="142" t="s">
        <v>281</v>
      </c>
      <c r="C137" s="55" t="s">
        <v>39</v>
      </c>
      <c r="D137" s="55" t="s">
        <v>119</v>
      </c>
      <c r="E137" s="55"/>
      <c r="F137" s="108">
        <v>9448000</v>
      </c>
    </row>
    <row r="138" spans="2:6" ht="25.5">
      <c r="B138" s="142" t="s">
        <v>282</v>
      </c>
      <c r="C138" s="55" t="s">
        <v>39</v>
      </c>
      <c r="D138" s="55" t="s">
        <v>120</v>
      </c>
      <c r="E138" s="55" t="s">
        <v>74</v>
      </c>
      <c r="F138" s="108">
        <v>9448000</v>
      </c>
    </row>
    <row r="139" spans="2:6" ht="30" customHeight="1">
      <c r="B139" s="142" t="s">
        <v>282</v>
      </c>
      <c r="C139" s="128" t="s">
        <v>39</v>
      </c>
      <c r="D139" s="128" t="s">
        <v>120</v>
      </c>
      <c r="E139" s="128" t="s">
        <v>284</v>
      </c>
      <c r="F139" s="132">
        <v>9448000</v>
      </c>
    </row>
    <row r="140" spans="2:6" ht="30" customHeight="1">
      <c r="B140" s="142" t="s">
        <v>416</v>
      </c>
      <c r="C140" s="55" t="s">
        <v>39</v>
      </c>
      <c r="D140" s="136" t="s">
        <v>222</v>
      </c>
      <c r="E140" s="55" t="s">
        <v>284</v>
      </c>
      <c r="F140" s="108">
        <v>500000</v>
      </c>
    </row>
    <row r="141" spans="2:6" ht="24.75" customHeight="1">
      <c r="B141" s="133" t="s">
        <v>254</v>
      </c>
      <c r="C141" s="128" t="s">
        <v>39</v>
      </c>
      <c r="D141" s="128" t="s">
        <v>185</v>
      </c>
      <c r="E141" s="128" t="s">
        <v>112</v>
      </c>
      <c r="F141" s="132">
        <f>F142</f>
        <v>500000</v>
      </c>
    </row>
    <row r="142" spans="2:6" ht="20.25" customHeight="1">
      <c r="B142" s="133" t="s">
        <v>254</v>
      </c>
      <c r="C142" s="55" t="s">
        <v>39</v>
      </c>
      <c r="D142" s="55" t="s">
        <v>185</v>
      </c>
      <c r="E142" s="55" t="s">
        <v>58</v>
      </c>
      <c r="F142" s="108">
        <v>500000</v>
      </c>
    </row>
    <row r="143" spans="2:6" ht="12.75">
      <c r="B143" s="142" t="s">
        <v>417</v>
      </c>
      <c r="C143" s="55" t="s">
        <v>39</v>
      </c>
      <c r="D143" s="136" t="s">
        <v>222</v>
      </c>
      <c r="E143" s="55" t="s">
        <v>74</v>
      </c>
      <c r="F143" s="104">
        <f>F144</f>
        <v>990000</v>
      </c>
    </row>
    <row r="144" spans="2:6" ht="12.75">
      <c r="B144" s="142" t="s">
        <v>418</v>
      </c>
      <c r="C144" s="55" t="s">
        <v>39</v>
      </c>
      <c r="D144" s="136" t="s">
        <v>222</v>
      </c>
      <c r="E144" s="55" t="s">
        <v>283</v>
      </c>
      <c r="F144" s="108">
        <v>990000</v>
      </c>
    </row>
    <row r="145" spans="2:6" ht="12.75">
      <c r="B145" s="30" t="s">
        <v>35</v>
      </c>
      <c r="C145" s="55"/>
      <c r="D145" s="54"/>
      <c r="E145" s="56"/>
      <c r="F145" s="114">
        <f>F10+F16+F23+F33+F39+F52+F54+F57+F61+F80+F84+F110+F135+F143</f>
        <v>62782214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5.140625" style="0" customWidth="1"/>
    <col min="2" max="2" width="14.8515625" style="0" customWidth="1"/>
    <col min="3" max="3" width="9.28125" style="0" bestFit="1" customWidth="1"/>
    <col min="4" max="4" width="9.28125" style="0" customWidth="1"/>
    <col min="5" max="5" width="13.28125" style="0" customWidth="1"/>
    <col min="6" max="6" width="13.140625" style="0" customWidth="1"/>
  </cols>
  <sheetData>
    <row r="2" ht="15">
      <c r="A2" s="70"/>
    </row>
    <row r="3" spans="1:4" ht="15.75">
      <c r="A3" s="34" t="s">
        <v>448</v>
      </c>
      <c r="B3" s="34"/>
      <c r="C3" s="34"/>
      <c r="D3" s="34"/>
    </row>
    <row r="4" spans="1:4" ht="15.75">
      <c r="A4" s="34" t="s">
        <v>421</v>
      </c>
      <c r="B4" s="34"/>
      <c r="C4" s="34"/>
      <c r="D4" s="34"/>
    </row>
    <row r="5" spans="1:5" ht="12.75">
      <c r="A5" s="33" t="s">
        <v>111</v>
      </c>
      <c r="B5" s="2"/>
      <c r="C5" s="2"/>
      <c r="D5" s="2"/>
      <c r="E5" s="2"/>
    </row>
    <row r="6" spans="1:5" ht="12.75">
      <c r="A6" s="2" t="s">
        <v>422</v>
      </c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6" ht="12.75">
      <c r="A8" s="30" t="s">
        <v>17</v>
      </c>
      <c r="B8" s="20" t="s">
        <v>19</v>
      </c>
      <c r="C8" s="20" t="s">
        <v>21</v>
      </c>
      <c r="D8" s="20" t="s">
        <v>13</v>
      </c>
      <c r="E8" s="20" t="s">
        <v>3</v>
      </c>
      <c r="F8" s="20" t="s">
        <v>3</v>
      </c>
    </row>
    <row r="9" spans="1:6" ht="12.75">
      <c r="A9" s="30" t="s">
        <v>18</v>
      </c>
      <c r="B9" s="20" t="s">
        <v>20</v>
      </c>
      <c r="C9" s="20" t="s">
        <v>22</v>
      </c>
      <c r="D9" s="31" t="s">
        <v>23</v>
      </c>
      <c r="E9" s="29" t="s">
        <v>338</v>
      </c>
      <c r="F9" s="29" t="s">
        <v>394</v>
      </c>
    </row>
    <row r="10" spans="1:6" ht="12.75">
      <c r="A10" s="30" t="s">
        <v>136</v>
      </c>
      <c r="B10" s="57" t="s">
        <v>30</v>
      </c>
      <c r="C10" s="103"/>
      <c r="D10" s="51"/>
      <c r="E10" s="104">
        <f>E11+E17+E23+E31+E36</f>
        <v>15166411</v>
      </c>
      <c r="F10" s="104">
        <f>F11+F17+F23+F31+F36</f>
        <v>15081411</v>
      </c>
    </row>
    <row r="11" spans="1:6" ht="12.75">
      <c r="A11" s="75" t="s">
        <v>193</v>
      </c>
      <c r="B11" s="100" t="s">
        <v>28</v>
      </c>
      <c r="C11" s="105"/>
      <c r="D11" s="101"/>
      <c r="E11" s="106">
        <f>E13</f>
        <v>700911</v>
      </c>
      <c r="F11" s="106">
        <v>700911</v>
      </c>
    </row>
    <row r="12" spans="1:6" ht="12.75">
      <c r="A12" s="75" t="s">
        <v>193</v>
      </c>
      <c r="B12" s="58" t="s">
        <v>28</v>
      </c>
      <c r="C12" s="107">
        <v>8100000</v>
      </c>
      <c r="D12" s="53"/>
      <c r="E12" s="108">
        <f aca="true" t="shared" si="0" ref="E12:F15">E13</f>
        <v>700911</v>
      </c>
      <c r="F12" s="108">
        <f t="shared" si="0"/>
        <v>700911</v>
      </c>
    </row>
    <row r="13" spans="1:6" ht="12.75">
      <c r="A13" s="75" t="s">
        <v>193</v>
      </c>
      <c r="B13" s="58" t="s">
        <v>28</v>
      </c>
      <c r="C13" s="107">
        <v>8110000</v>
      </c>
      <c r="D13" s="53"/>
      <c r="E13" s="108">
        <f t="shared" si="0"/>
        <v>700911</v>
      </c>
      <c r="F13" s="108">
        <f t="shared" si="0"/>
        <v>700911</v>
      </c>
    </row>
    <row r="14" spans="1:6" ht="12.75">
      <c r="A14" s="75" t="s">
        <v>193</v>
      </c>
      <c r="B14" s="58" t="s">
        <v>28</v>
      </c>
      <c r="C14" s="107">
        <v>8118021</v>
      </c>
      <c r="D14" s="53"/>
      <c r="E14" s="108">
        <f t="shared" si="0"/>
        <v>700911</v>
      </c>
      <c r="F14" s="108">
        <f t="shared" si="0"/>
        <v>700911</v>
      </c>
    </row>
    <row r="15" spans="1:6" ht="12.75">
      <c r="A15" s="75" t="s">
        <v>193</v>
      </c>
      <c r="B15" s="127" t="s">
        <v>28</v>
      </c>
      <c r="C15" s="131">
        <v>8118021</v>
      </c>
      <c r="D15" s="129" t="s">
        <v>60</v>
      </c>
      <c r="E15" s="132">
        <f t="shared" si="0"/>
        <v>700911</v>
      </c>
      <c r="F15" s="132">
        <f t="shared" si="0"/>
        <v>700911</v>
      </c>
    </row>
    <row r="16" spans="1:6" ht="12.75">
      <c r="A16" s="75" t="s">
        <v>193</v>
      </c>
      <c r="B16" s="58" t="s">
        <v>28</v>
      </c>
      <c r="C16" s="109" t="s">
        <v>59</v>
      </c>
      <c r="D16" s="52" t="s">
        <v>188</v>
      </c>
      <c r="E16" s="108">
        <v>700911</v>
      </c>
      <c r="F16" s="108">
        <v>700911</v>
      </c>
    </row>
    <row r="17" spans="1:6" ht="12.75">
      <c r="A17" s="149" t="s">
        <v>76</v>
      </c>
      <c r="B17" s="100" t="s">
        <v>8</v>
      </c>
      <c r="C17" s="110"/>
      <c r="D17" s="101"/>
      <c r="E17" s="106">
        <f aca="true" t="shared" si="1" ref="E17:F21">E18</f>
        <v>400000</v>
      </c>
      <c r="F17" s="106">
        <f t="shared" si="1"/>
        <v>315000</v>
      </c>
    </row>
    <row r="18" spans="1:6" ht="12.75">
      <c r="A18" s="168" t="s">
        <v>223</v>
      </c>
      <c r="B18" s="116" t="s">
        <v>8</v>
      </c>
      <c r="C18" s="119" t="s">
        <v>144</v>
      </c>
      <c r="D18" s="117"/>
      <c r="E18" s="120">
        <f t="shared" si="1"/>
        <v>400000</v>
      </c>
      <c r="F18" s="120">
        <f t="shared" si="1"/>
        <v>315000</v>
      </c>
    </row>
    <row r="19" spans="1:6" ht="12.75">
      <c r="A19" s="168" t="s">
        <v>223</v>
      </c>
      <c r="B19" s="116" t="s">
        <v>8</v>
      </c>
      <c r="C19" s="119" t="s">
        <v>77</v>
      </c>
      <c r="D19" s="117"/>
      <c r="E19" s="120">
        <f t="shared" si="1"/>
        <v>400000</v>
      </c>
      <c r="F19" s="120">
        <f t="shared" si="1"/>
        <v>315000</v>
      </c>
    </row>
    <row r="20" spans="1:6" ht="12.75">
      <c r="A20" s="168" t="s">
        <v>223</v>
      </c>
      <c r="B20" s="116" t="s">
        <v>8</v>
      </c>
      <c r="C20" s="119" t="s">
        <v>163</v>
      </c>
      <c r="D20" s="117"/>
      <c r="E20" s="121">
        <f t="shared" si="1"/>
        <v>400000</v>
      </c>
      <c r="F20" s="121">
        <f t="shared" si="1"/>
        <v>315000</v>
      </c>
    </row>
    <row r="21" spans="1:6" ht="12.75">
      <c r="A21" s="168" t="s">
        <v>223</v>
      </c>
      <c r="B21" s="127" t="s">
        <v>8</v>
      </c>
      <c r="C21" s="134" t="s">
        <v>163</v>
      </c>
      <c r="D21" s="135" t="s">
        <v>58</v>
      </c>
      <c r="E21" s="130">
        <f t="shared" si="1"/>
        <v>400000</v>
      </c>
      <c r="F21" s="130">
        <f t="shared" si="1"/>
        <v>315000</v>
      </c>
    </row>
    <row r="22" spans="1:6" ht="12.75">
      <c r="A22" s="168" t="s">
        <v>223</v>
      </c>
      <c r="B22" s="116" t="s">
        <v>8</v>
      </c>
      <c r="C22" s="119" t="s">
        <v>163</v>
      </c>
      <c r="D22" s="117" t="s">
        <v>187</v>
      </c>
      <c r="E22" s="121">
        <v>400000</v>
      </c>
      <c r="F22" s="121">
        <v>315000</v>
      </c>
    </row>
    <row r="23" spans="1:6" ht="12.75">
      <c r="A23" s="171" t="s">
        <v>78</v>
      </c>
      <c r="B23" s="112" t="s">
        <v>9</v>
      </c>
      <c r="C23" s="112"/>
      <c r="D23" s="101"/>
      <c r="E23" s="106">
        <f>E24</f>
        <v>11175500</v>
      </c>
      <c r="F23" s="106">
        <f>F24</f>
        <v>11175500</v>
      </c>
    </row>
    <row r="24" spans="1:6" ht="12.75">
      <c r="A24" s="172" t="s">
        <v>79</v>
      </c>
      <c r="B24" s="109" t="s">
        <v>9</v>
      </c>
      <c r="C24" s="109" t="s">
        <v>146</v>
      </c>
      <c r="D24" s="52"/>
      <c r="E24" s="125">
        <f>E25</f>
        <v>11175500</v>
      </c>
      <c r="F24" s="125">
        <f>F25</f>
        <v>11175500</v>
      </c>
    </row>
    <row r="25" spans="1:6" ht="25.5">
      <c r="A25" s="126" t="s">
        <v>285</v>
      </c>
      <c r="B25" s="109" t="s">
        <v>9</v>
      </c>
      <c r="C25" s="109" t="s">
        <v>62</v>
      </c>
      <c r="D25" s="52"/>
      <c r="E25" s="125">
        <v>11175500</v>
      </c>
      <c r="F25" s="125">
        <v>11175500</v>
      </c>
    </row>
    <row r="26" spans="1:6" ht="25.5">
      <c r="A26" s="126" t="s">
        <v>285</v>
      </c>
      <c r="B26" s="109" t="s">
        <v>9</v>
      </c>
      <c r="C26" s="109" t="s">
        <v>63</v>
      </c>
      <c r="D26" s="52"/>
      <c r="E26" s="125">
        <f>E27+E29</f>
        <v>0</v>
      </c>
      <c r="F26" s="125">
        <f>F27+F29</f>
        <v>0</v>
      </c>
    </row>
    <row r="27" spans="1:6" ht="25.5">
      <c r="A27" s="126" t="s">
        <v>285</v>
      </c>
      <c r="B27" s="128" t="s">
        <v>9</v>
      </c>
      <c r="C27" s="128" t="s">
        <v>63</v>
      </c>
      <c r="D27" s="129" t="s">
        <v>113</v>
      </c>
      <c r="E27" s="130"/>
      <c r="F27" s="130"/>
    </row>
    <row r="28" spans="1:6" ht="25.5">
      <c r="A28" s="126" t="s">
        <v>285</v>
      </c>
      <c r="B28" s="109" t="s">
        <v>9</v>
      </c>
      <c r="C28" s="109" t="s">
        <v>63</v>
      </c>
      <c r="D28" s="52" t="s">
        <v>60</v>
      </c>
      <c r="E28" s="113">
        <v>0</v>
      </c>
      <c r="F28" s="113">
        <v>0</v>
      </c>
    </row>
    <row r="29" spans="1:6" ht="25.5">
      <c r="A29" s="126" t="s">
        <v>285</v>
      </c>
      <c r="B29" s="128" t="s">
        <v>9</v>
      </c>
      <c r="C29" s="128" t="s">
        <v>63</v>
      </c>
      <c r="D29" s="129" t="s">
        <v>58</v>
      </c>
      <c r="E29" s="132">
        <f>E30</f>
        <v>0</v>
      </c>
      <c r="F29" s="132">
        <f>F30</f>
        <v>0</v>
      </c>
    </row>
    <row r="30" spans="1:6" ht="25.5">
      <c r="A30" s="126" t="s">
        <v>285</v>
      </c>
      <c r="B30" s="109" t="s">
        <v>9</v>
      </c>
      <c r="C30" s="109" t="s">
        <v>63</v>
      </c>
      <c r="D30" s="52" t="s">
        <v>187</v>
      </c>
      <c r="E30" s="113">
        <v>0</v>
      </c>
      <c r="F30" s="113">
        <v>0</v>
      </c>
    </row>
    <row r="31" spans="1:6" ht="12.75">
      <c r="A31" s="173" t="s">
        <v>10</v>
      </c>
      <c r="B31" s="112" t="s">
        <v>41</v>
      </c>
      <c r="C31" s="112"/>
      <c r="D31" s="139"/>
      <c r="E31" s="106">
        <f aca="true" t="shared" si="2" ref="E31:F34">E32</f>
        <v>500000</v>
      </c>
      <c r="F31" s="106">
        <f t="shared" si="2"/>
        <v>500000</v>
      </c>
    </row>
    <row r="32" spans="1:6" ht="12.75">
      <c r="A32" s="170" t="s">
        <v>10</v>
      </c>
      <c r="B32" s="136" t="s">
        <v>41</v>
      </c>
      <c r="C32" s="136" t="s">
        <v>81</v>
      </c>
      <c r="D32" s="137"/>
      <c r="E32" s="120">
        <f t="shared" si="2"/>
        <v>500000</v>
      </c>
      <c r="F32" s="120">
        <f t="shared" si="2"/>
        <v>500000</v>
      </c>
    </row>
    <row r="33" spans="1:6" ht="12.75">
      <c r="A33" s="170" t="s">
        <v>10</v>
      </c>
      <c r="B33" s="136" t="s">
        <v>41</v>
      </c>
      <c r="C33" s="136" t="s">
        <v>148</v>
      </c>
      <c r="D33" s="137"/>
      <c r="E33" s="120">
        <f t="shared" si="2"/>
        <v>500000</v>
      </c>
      <c r="F33" s="120">
        <f t="shared" si="2"/>
        <v>500000</v>
      </c>
    </row>
    <row r="34" spans="1:6" ht="12.75">
      <c r="A34" s="170" t="s">
        <v>10</v>
      </c>
      <c r="B34" s="109" t="s">
        <v>41</v>
      </c>
      <c r="C34" s="109" t="s">
        <v>64</v>
      </c>
      <c r="D34" s="52" t="s">
        <v>149</v>
      </c>
      <c r="E34" s="113">
        <f t="shared" si="2"/>
        <v>500000</v>
      </c>
      <c r="F34" s="113">
        <f t="shared" si="2"/>
        <v>500000</v>
      </c>
    </row>
    <row r="35" spans="1:6" ht="12.75">
      <c r="A35" s="170" t="s">
        <v>10</v>
      </c>
      <c r="B35" s="128" t="s">
        <v>41</v>
      </c>
      <c r="C35" s="128" t="s">
        <v>64</v>
      </c>
      <c r="D35" s="129" t="s">
        <v>125</v>
      </c>
      <c r="E35" s="132">
        <v>500000</v>
      </c>
      <c r="F35" s="132">
        <v>500000</v>
      </c>
    </row>
    <row r="36" spans="1:6" ht="12.75">
      <c r="A36" s="173" t="s">
        <v>80</v>
      </c>
      <c r="B36" s="112" t="s">
        <v>40</v>
      </c>
      <c r="C36" s="112"/>
      <c r="D36" s="101"/>
      <c r="E36" s="106">
        <f>E37+E42</f>
        <v>2390000</v>
      </c>
      <c r="F36" s="106">
        <f>F37+F42</f>
        <v>2390000</v>
      </c>
    </row>
    <row r="37" spans="1:6" ht="31.5">
      <c r="A37" s="202" t="s">
        <v>151</v>
      </c>
      <c r="B37" s="136" t="s">
        <v>40</v>
      </c>
      <c r="C37" s="136" t="s">
        <v>146</v>
      </c>
      <c r="D37" s="137"/>
      <c r="E37" s="120"/>
      <c r="F37" s="120"/>
    </row>
    <row r="38" spans="1:6" ht="36">
      <c r="A38" s="179" t="s">
        <v>151</v>
      </c>
      <c r="B38" s="109" t="s">
        <v>40</v>
      </c>
      <c r="C38" s="109" t="s">
        <v>62</v>
      </c>
      <c r="D38" s="52"/>
      <c r="E38" s="113"/>
      <c r="F38" s="113"/>
    </row>
    <row r="39" spans="1:6" ht="36">
      <c r="A39" s="179" t="s">
        <v>151</v>
      </c>
      <c r="B39" s="136" t="s">
        <v>40</v>
      </c>
      <c r="C39" s="136" t="s">
        <v>115</v>
      </c>
      <c r="D39" s="137"/>
      <c r="E39" s="120"/>
      <c r="F39" s="120"/>
    </row>
    <row r="40" spans="1:6" ht="36">
      <c r="A40" s="179" t="s">
        <v>151</v>
      </c>
      <c r="B40" s="128" t="s">
        <v>40</v>
      </c>
      <c r="C40" s="128" t="s">
        <v>115</v>
      </c>
      <c r="D40" s="129" t="s">
        <v>58</v>
      </c>
      <c r="E40" s="132"/>
      <c r="F40" s="132"/>
    </row>
    <row r="41" spans="1:6" ht="36">
      <c r="A41" s="179" t="s">
        <v>151</v>
      </c>
      <c r="B41" s="55" t="s">
        <v>40</v>
      </c>
      <c r="C41" s="55" t="s">
        <v>115</v>
      </c>
      <c r="D41" s="53" t="s">
        <v>187</v>
      </c>
      <c r="E41" s="108"/>
      <c r="F41" s="108"/>
    </row>
    <row r="42" spans="1:6" ht="25.5">
      <c r="A42" s="182" t="s">
        <v>286</v>
      </c>
      <c r="B42" s="55" t="s">
        <v>40</v>
      </c>
      <c r="C42" s="55" t="s">
        <v>116</v>
      </c>
      <c r="D42" s="53"/>
      <c r="E42" s="108">
        <f>E43</f>
        <v>2390000</v>
      </c>
      <c r="F42" s="108">
        <f>F43</f>
        <v>2390000</v>
      </c>
    </row>
    <row r="43" spans="1:6" ht="25.5">
      <c r="A43" s="143" t="s">
        <v>263</v>
      </c>
      <c r="B43" s="55" t="s">
        <v>40</v>
      </c>
      <c r="C43" s="55" t="s">
        <v>117</v>
      </c>
      <c r="D43" s="53"/>
      <c r="E43" s="108">
        <f>E44</f>
        <v>2390000</v>
      </c>
      <c r="F43" s="108">
        <f>F44</f>
        <v>2390000</v>
      </c>
    </row>
    <row r="44" spans="1:6" ht="25.5">
      <c r="A44" s="143" t="s">
        <v>263</v>
      </c>
      <c r="B44" s="55" t="s">
        <v>40</v>
      </c>
      <c r="C44" s="55" t="s">
        <v>189</v>
      </c>
      <c r="D44" s="53"/>
      <c r="E44" s="108">
        <f>E45+E47</f>
        <v>2390000</v>
      </c>
      <c r="F44" s="108">
        <f>F45+F47</f>
        <v>2390000</v>
      </c>
    </row>
    <row r="45" spans="1:6" ht="25.5">
      <c r="A45" s="143" t="s">
        <v>263</v>
      </c>
      <c r="B45" s="128" t="s">
        <v>40</v>
      </c>
      <c r="C45" s="55" t="s">
        <v>189</v>
      </c>
      <c r="D45" s="129" t="s">
        <v>61</v>
      </c>
      <c r="E45" s="132">
        <f>E46</f>
        <v>2370846</v>
      </c>
      <c r="F45" s="132">
        <f>F46</f>
        <v>2370846</v>
      </c>
    </row>
    <row r="46" spans="1:6" ht="25.5">
      <c r="A46" s="143" t="s">
        <v>263</v>
      </c>
      <c r="B46" s="55" t="s">
        <v>40</v>
      </c>
      <c r="C46" s="55" t="s">
        <v>189</v>
      </c>
      <c r="D46" s="53" t="s">
        <v>190</v>
      </c>
      <c r="E46" s="108">
        <v>2370846</v>
      </c>
      <c r="F46" s="108">
        <v>2370846</v>
      </c>
    </row>
    <row r="47" spans="1:6" ht="25.5">
      <c r="A47" s="143" t="s">
        <v>263</v>
      </c>
      <c r="B47" s="128" t="s">
        <v>40</v>
      </c>
      <c r="C47" s="55" t="s">
        <v>189</v>
      </c>
      <c r="D47" s="129" t="s">
        <v>58</v>
      </c>
      <c r="E47" s="132">
        <f>E48</f>
        <v>19154</v>
      </c>
      <c r="F47" s="132">
        <f>F48</f>
        <v>19154</v>
      </c>
    </row>
    <row r="48" spans="1:6" ht="25.5">
      <c r="A48" s="143" t="s">
        <v>263</v>
      </c>
      <c r="B48" s="55" t="s">
        <v>40</v>
      </c>
      <c r="C48" s="55" t="s">
        <v>189</v>
      </c>
      <c r="D48" s="53" t="s">
        <v>187</v>
      </c>
      <c r="E48" s="108">
        <v>19154</v>
      </c>
      <c r="F48" s="108">
        <v>19154</v>
      </c>
    </row>
    <row r="49" spans="1:6" ht="21.75">
      <c r="A49" s="203" t="s">
        <v>287</v>
      </c>
      <c r="B49" s="56" t="s">
        <v>207</v>
      </c>
      <c r="C49" s="56"/>
      <c r="D49" s="51"/>
      <c r="E49" s="104"/>
      <c r="F49" s="104"/>
    </row>
    <row r="50" spans="1:6" ht="21.75">
      <c r="A50" s="203" t="s">
        <v>436</v>
      </c>
      <c r="B50" s="57"/>
      <c r="C50" s="56"/>
      <c r="D50" s="51"/>
      <c r="E50" s="104">
        <v>30000</v>
      </c>
      <c r="F50" s="104">
        <v>35000</v>
      </c>
    </row>
    <row r="51" spans="1:6" ht="38.25">
      <c r="A51" s="81" t="s">
        <v>398</v>
      </c>
      <c r="B51" s="116" t="s">
        <v>207</v>
      </c>
      <c r="C51" s="136" t="s">
        <v>235</v>
      </c>
      <c r="D51" s="136" t="s">
        <v>58</v>
      </c>
      <c r="E51" s="51" t="s">
        <v>435</v>
      </c>
      <c r="F51" s="104">
        <v>400000</v>
      </c>
    </row>
    <row r="52" spans="1:6" ht="24">
      <c r="A52" s="186" t="s">
        <v>234</v>
      </c>
      <c r="B52" s="116" t="s">
        <v>207</v>
      </c>
      <c r="C52" s="136" t="s">
        <v>235</v>
      </c>
      <c r="D52" s="136" t="s">
        <v>58</v>
      </c>
      <c r="E52" s="53"/>
      <c r="F52" s="104"/>
    </row>
    <row r="53" spans="1:6" ht="12.75">
      <c r="A53" s="186" t="s">
        <v>209</v>
      </c>
      <c r="B53" s="116" t="s">
        <v>207</v>
      </c>
      <c r="C53" s="136" t="s">
        <v>208</v>
      </c>
      <c r="D53" s="136" t="s">
        <v>187</v>
      </c>
      <c r="E53" s="53"/>
      <c r="F53" s="104"/>
    </row>
    <row r="54" spans="1:6" ht="12.75">
      <c r="A54" s="186" t="s">
        <v>209</v>
      </c>
      <c r="B54" s="116" t="s">
        <v>207</v>
      </c>
      <c r="C54" s="136" t="s">
        <v>208</v>
      </c>
      <c r="D54" s="136" t="s">
        <v>187</v>
      </c>
      <c r="E54" s="53" t="s">
        <v>434</v>
      </c>
      <c r="F54" s="104">
        <v>200000</v>
      </c>
    </row>
    <row r="55" spans="1:6" ht="38.25">
      <c r="A55" s="81" t="s">
        <v>398</v>
      </c>
      <c r="B55" s="58" t="s">
        <v>212</v>
      </c>
      <c r="C55" s="55"/>
      <c r="D55" s="55"/>
      <c r="E55" s="53"/>
      <c r="F55" s="104"/>
    </row>
    <row r="56" spans="1:6" ht="12.75">
      <c r="A56" s="186" t="s">
        <v>211</v>
      </c>
      <c r="B56" s="116" t="s">
        <v>212</v>
      </c>
      <c r="C56" s="136" t="s">
        <v>179</v>
      </c>
      <c r="D56" s="136"/>
      <c r="E56" s="53"/>
      <c r="F56" s="104"/>
    </row>
    <row r="57" spans="1:6" ht="12.75">
      <c r="A57" s="186" t="s">
        <v>211</v>
      </c>
      <c r="B57" s="116" t="s">
        <v>212</v>
      </c>
      <c r="C57" s="136" t="s">
        <v>177</v>
      </c>
      <c r="D57" s="136" t="s">
        <v>58</v>
      </c>
      <c r="E57" s="53"/>
      <c r="F57" s="104"/>
    </row>
    <row r="58" spans="1:6" ht="12.75">
      <c r="A58" s="186" t="s">
        <v>211</v>
      </c>
      <c r="B58" s="116" t="s">
        <v>212</v>
      </c>
      <c r="C58" s="136" t="s">
        <v>177</v>
      </c>
      <c r="D58" s="136" t="s">
        <v>187</v>
      </c>
      <c r="E58" s="53" t="s">
        <v>434</v>
      </c>
      <c r="F58" s="104">
        <v>200000</v>
      </c>
    </row>
    <row r="59" spans="1:6" ht="12.75">
      <c r="A59" s="158" t="s">
        <v>130</v>
      </c>
      <c r="B59" s="112" t="s">
        <v>54</v>
      </c>
      <c r="C59" s="112"/>
      <c r="D59" s="101"/>
      <c r="E59" s="106">
        <f>E60</f>
        <v>8900700</v>
      </c>
      <c r="F59" s="106">
        <f>F60</f>
        <v>8900700</v>
      </c>
    </row>
    <row r="60" spans="1:6" ht="38.25">
      <c r="A60" s="81" t="s">
        <v>398</v>
      </c>
      <c r="B60" s="136" t="s">
        <v>54</v>
      </c>
      <c r="C60" s="136" t="s">
        <v>82</v>
      </c>
      <c r="D60" s="136"/>
      <c r="E60" s="351">
        <f>E61+E67</f>
        <v>8900700</v>
      </c>
      <c r="F60" s="352">
        <f>F61+F67</f>
        <v>8900700</v>
      </c>
    </row>
    <row r="61" spans="1:6" ht="12.75">
      <c r="A61" s="152" t="s">
        <v>236</v>
      </c>
      <c r="B61" s="136" t="s">
        <v>54</v>
      </c>
      <c r="C61" s="136" t="s">
        <v>84</v>
      </c>
      <c r="D61" s="136" t="s">
        <v>58</v>
      </c>
      <c r="E61" s="137" t="s">
        <v>432</v>
      </c>
      <c r="F61" s="120">
        <v>8400700</v>
      </c>
    </row>
    <row r="62" spans="1:6" ht="12.75">
      <c r="A62" s="159" t="s">
        <v>198</v>
      </c>
      <c r="B62" s="136" t="s">
        <v>54</v>
      </c>
      <c r="C62" s="136" t="s">
        <v>195</v>
      </c>
      <c r="D62" s="136" t="s">
        <v>58</v>
      </c>
      <c r="E62" s="137" t="s">
        <v>432</v>
      </c>
      <c r="F62" s="120">
        <f>F63</f>
        <v>8400700</v>
      </c>
    </row>
    <row r="63" spans="1:6" ht="12.75">
      <c r="A63" s="159" t="s">
        <v>198</v>
      </c>
      <c r="B63" s="128" t="s">
        <v>54</v>
      </c>
      <c r="C63" s="128" t="s">
        <v>195</v>
      </c>
      <c r="D63" s="128" t="s">
        <v>187</v>
      </c>
      <c r="E63" s="129" t="s">
        <v>431</v>
      </c>
      <c r="F63" s="120">
        <v>8400700</v>
      </c>
    </row>
    <row r="64" spans="1:6" ht="12.75">
      <c r="A64" s="159" t="s">
        <v>198</v>
      </c>
      <c r="B64" s="136" t="s">
        <v>54</v>
      </c>
      <c r="C64" s="136" t="s">
        <v>195</v>
      </c>
      <c r="D64" s="136" t="s">
        <v>187</v>
      </c>
      <c r="E64" s="137" t="s">
        <v>432</v>
      </c>
      <c r="F64" s="120">
        <v>8400700</v>
      </c>
    </row>
    <row r="65" spans="1:6" ht="12.75">
      <c r="A65" s="185" t="s">
        <v>237</v>
      </c>
      <c r="B65" s="136" t="s">
        <v>54</v>
      </c>
      <c r="C65" s="136"/>
      <c r="D65" s="136"/>
      <c r="E65" s="137"/>
      <c r="F65" s="132"/>
    </row>
    <row r="66" spans="1:6" ht="12.75">
      <c r="A66" s="169" t="s">
        <v>122</v>
      </c>
      <c r="B66" s="128" t="s">
        <v>54</v>
      </c>
      <c r="C66" s="128" t="s">
        <v>84</v>
      </c>
      <c r="D66" s="128" t="s">
        <v>58</v>
      </c>
      <c r="E66" s="129"/>
      <c r="F66" s="120"/>
    </row>
    <row r="67" spans="1:6" ht="12.75">
      <c r="A67" s="169" t="s">
        <v>122</v>
      </c>
      <c r="B67" s="136" t="s">
        <v>54</v>
      </c>
      <c r="C67" s="136" t="s">
        <v>171</v>
      </c>
      <c r="D67" s="136" t="s">
        <v>187</v>
      </c>
      <c r="E67" s="120" t="str">
        <f>E68</f>
        <v>500000</v>
      </c>
      <c r="F67" s="120">
        <f>F68</f>
        <v>500000</v>
      </c>
    </row>
    <row r="68" spans="1:6" ht="12.75">
      <c r="A68" s="159" t="s">
        <v>122</v>
      </c>
      <c r="B68" s="136" t="s">
        <v>54</v>
      </c>
      <c r="C68" s="136" t="s">
        <v>171</v>
      </c>
      <c r="D68" s="136" t="s">
        <v>187</v>
      </c>
      <c r="E68" s="137" t="s">
        <v>430</v>
      </c>
      <c r="F68" s="132">
        <f>F69</f>
        <v>500000</v>
      </c>
    </row>
    <row r="69" spans="1:6" ht="12.75">
      <c r="A69" s="159" t="s">
        <v>122</v>
      </c>
      <c r="B69" s="128" t="s">
        <v>54</v>
      </c>
      <c r="C69" s="128" t="s">
        <v>171</v>
      </c>
      <c r="D69" s="128" t="s">
        <v>187</v>
      </c>
      <c r="E69" s="129" t="s">
        <v>430</v>
      </c>
      <c r="F69" s="120">
        <v>500000</v>
      </c>
    </row>
    <row r="70" spans="1:6" ht="12.75">
      <c r="A70" s="159" t="s">
        <v>122</v>
      </c>
      <c r="B70" s="136" t="s">
        <v>54</v>
      </c>
      <c r="C70" s="136" t="s">
        <v>171</v>
      </c>
      <c r="D70" s="136" t="s">
        <v>187</v>
      </c>
      <c r="E70" s="137" t="s">
        <v>430</v>
      </c>
      <c r="F70" s="120">
        <v>500000</v>
      </c>
    </row>
    <row r="71" spans="1:6" ht="12.75">
      <c r="A71" s="153" t="s">
        <v>123</v>
      </c>
      <c r="B71" s="136" t="s">
        <v>54</v>
      </c>
      <c r="C71" s="136" t="s">
        <v>172</v>
      </c>
      <c r="D71" s="136" t="s">
        <v>58</v>
      </c>
      <c r="E71" s="137"/>
      <c r="F71" s="132">
        <f>F72</f>
        <v>0</v>
      </c>
    </row>
    <row r="72" spans="1:6" ht="12.75">
      <c r="A72" s="169" t="s">
        <v>238</v>
      </c>
      <c r="B72" s="128" t="s">
        <v>54</v>
      </c>
      <c r="C72" s="128" t="s">
        <v>172</v>
      </c>
      <c r="D72" s="128" t="s">
        <v>187</v>
      </c>
      <c r="E72" s="129"/>
      <c r="F72" s="120"/>
    </row>
    <row r="73" spans="1:6" ht="12.75">
      <c r="A73" s="169"/>
      <c r="B73" s="136"/>
      <c r="C73" s="136"/>
      <c r="D73" s="136"/>
      <c r="E73" s="137"/>
      <c r="F73" s="120"/>
    </row>
    <row r="74" spans="1:6" ht="12.75">
      <c r="A74" s="149" t="s">
        <v>27</v>
      </c>
      <c r="B74" s="112" t="s">
        <v>24</v>
      </c>
      <c r="C74" s="146">
        <v>8510000</v>
      </c>
      <c r="D74" s="146"/>
      <c r="E74" s="112" t="s">
        <v>438</v>
      </c>
      <c r="F74" s="144">
        <v>729324</v>
      </c>
    </row>
    <row r="75" spans="1:6" ht="25.5">
      <c r="A75" s="82" t="s">
        <v>239</v>
      </c>
      <c r="B75" s="109" t="s">
        <v>24</v>
      </c>
      <c r="C75" s="189">
        <v>8518104</v>
      </c>
      <c r="D75" s="189">
        <v>240</v>
      </c>
      <c r="E75" s="187"/>
      <c r="F75" s="188"/>
    </row>
    <row r="76" spans="1:6" ht="25.5">
      <c r="A76" s="82" t="s">
        <v>239</v>
      </c>
      <c r="B76" s="109" t="s">
        <v>24</v>
      </c>
      <c r="C76" s="189">
        <v>8518104</v>
      </c>
      <c r="D76" s="189">
        <v>244</v>
      </c>
      <c r="E76" s="136" t="s">
        <v>439</v>
      </c>
      <c r="F76" s="177">
        <v>729324</v>
      </c>
    </row>
    <row r="77" spans="1:6" ht="12.75">
      <c r="A77" s="153"/>
      <c r="B77" s="136"/>
      <c r="C77" s="176"/>
      <c r="D77" s="136"/>
      <c r="E77" s="177"/>
      <c r="F77" s="177"/>
    </row>
    <row r="78" spans="1:6" ht="12.75">
      <c r="A78" s="43" t="s">
        <v>65</v>
      </c>
      <c r="B78" s="56" t="s">
        <v>16</v>
      </c>
      <c r="C78" s="147"/>
      <c r="D78" s="51"/>
      <c r="E78" s="114">
        <f>E79+E101</f>
        <v>11600000</v>
      </c>
      <c r="F78" s="114">
        <f>F79+F101</f>
        <v>11600000</v>
      </c>
    </row>
    <row r="79" spans="1:6" ht="12.75">
      <c r="A79" s="149" t="s">
        <v>131</v>
      </c>
      <c r="B79" s="112" t="s">
        <v>16</v>
      </c>
      <c r="C79" s="146"/>
      <c r="D79" s="101"/>
      <c r="E79" s="144">
        <f>E80</f>
        <v>9600000</v>
      </c>
      <c r="F79" s="144">
        <f>F80</f>
        <v>9600000</v>
      </c>
    </row>
    <row r="80" spans="1:6" ht="38.25">
      <c r="A80" s="81" t="s">
        <v>398</v>
      </c>
      <c r="B80" s="116" t="s">
        <v>16</v>
      </c>
      <c r="C80" s="136" t="s">
        <v>16</v>
      </c>
      <c r="D80" s="136"/>
      <c r="E80" s="120">
        <f>E81</f>
        <v>9600000</v>
      </c>
      <c r="F80" s="120">
        <f>F81</f>
        <v>9600000</v>
      </c>
    </row>
    <row r="81" spans="1:6" ht="25.5">
      <c r="A81" s="151" t="s">
        <v>427</v>
      </c>
      <c r="B81" s="58" t="s">
        <v>16</v>
      </c>
      <c r="C81" s="55" t="s">
        <v>16</v>
      </c>
      <c r="D81" s="55" t="s">
        <v>58</v>
      </c>
      <c r="E81" s="108">
        <f>E82+E85+E88+E91</f>
        <v>9600000</v>
      </c>
      <c r="F81" s="108">
        <f>F82+F85+F88+F91</f>
        <v>9600000</v>
      </c>
    </row>
    <row r="82" spans="1:6" ht="12.75">
      <c r="A82" s="151" t="s">
        <v>202</v>
      </c>
      <c r="B82" s="55" t="s">
        <v>16</v>
      </c>
      <c r="C82" s="55" t="s">
        <v>173</v>
      </c>
      <c r="D82" s="55" t="s">
        <v>187</v>
      </c>
      <c r="E82" s="108">
        <f>E83</f>
        <v>3700000</v>
      </c>
      <c r="F82" s="108">
        <f>F83</f>
        <v>3700000</v>
      </c>
    </row>
    <row r="83" spans="1:6" ht="12.75">
      <c r="A83" s="151" t="s">
        <v>202</v>
      </c>
      <c r="B83" s="127" t="s">
        <v>16</v>
      </c>
      <c r="C83" s="55" t="s">
        <v>173</v>
      </c>
      <c r="D83" s="55" t="s">
        <v>187</v>
      </c>
      <c r="E83" s="132">
        <f>E84</f>
        <v>3700000</v>
      </c>
      <c r="F83" s="132">
        <f>F84</f>
        <v>3700000</v>
      </c>
    </row>
    <row r="84" spans="1:6" ht="12.75">
      <c r="A84" s="151" t="s">
        <v>202</v>
      </c>
      <c r="B84" s="58" t="s">
        <v>16</v>
      </c>
      <c r="C84" s="55" t="s">
        <v>173</v>
      </c>
      <c r="D84" s="55" t="s">
        <v>187</v>
      </c>
      <c r="E84" s="108">
        <v>3700000</v>
      </c>
      <c r="F84" s="108">
        <v>3700000</v>
      </c>
    </row>
    <row r="85" spans="1:6" ht="12.75">
      <c r="A85" s="194" t="s">
        <v>240</v>
      </c>
      <c r="B85" s="127" t="s">
        <v>16</v>
      </c>
      <c r="C85" s="127" t="s">
        <v>174</v>
      </c>
      <c r="D85" s="127" t="s">
        <v>58</v>
      </c>
      <c r="E85" s="132">
        <f>E86</f>
        <v>700000</v>
      </c>
      <c r="F85" s="132">
        <f>F86</f>
        <v>700000</v>
      </c>
    </row>
    <row r="86" spans="1:6" ht="12.75">
      <c r="A86" s="195" t="s">
        <v>204</v>
      </c>
      <c r="B86" s="124" t="s">
        <v>16</v>
      </c>
      <c r="C86" s="124" t="s">
        <v>174</v>
      </c>
      <c r="D86" s="124" t="s">
        <v>187</v>
      </c>
      <c r="E86" s="113">
        <f>E87</f>
        <v>700000</v>
      </c>
      <c r="F86" s="113">
        <f>F87</f>
        <v>700000</v>
      </c>
    </row>
    <row r="87" spans="1:6" ht="12.75">
      <c r="A87" s="195" t="s">
        <v>204</v>
      </c>
      <c r="B87" s="58" t="s">
        <v>16</v>
      </c>
      <c r="C87" s="58" t="s">
        <v>174</v>
      </c>
      <c r="D87" s="58" t="s">
        <v>187</v>
      </c>
      <c r="E87" s="108">
        <v>700000</v>
      </c>
      <c r="F87" s="108">
        <v>700000</v>
      </c>
    </row>
    <row r="88" spans="1:6" ht="12.75">
      <c r="A88" s="190" t="s">
        <v>241</v>
      </c>
      <c r="B88" s="191" t="s">
        <v>16</v>
      </c>
      <c r="C88" s="191" t="s">
        <v>175</v>
      </c>
      <c r="D88" s="191" t="s">
        <v>58</v>
      </c>
      <c r="E88" s="193">
        <f>E89</f>
        <v>1000000</v>
      </c>
      <c r="F88" s="193">
        <f>F89</f>
        <v>1000000</v>
      </c>
    </row>
    <row r="89" spans="1:6" ht="12.75">
      <c r="A89" s="195" t="s">
        <v>205</v>
      </c>
      <c r="B89" s="124" t="s">
        <v>16</v>
      </c>
      <c r="C89" s="124" t="s">
        <v>175</v>
      </c>
      <c r="D89" s="124" t="s">
        <v>187</v>
      </c>
      <c r="E89" s="113">
        <f>E90</f>
        <v>1000000</v>
      </c>
      <c r="F89" s="113">
        <f>F90</f>
        <v>1000000</v>
      </c>
    </row>
    <row r="90" spans="1:6" ht="12.75">
      <c r="A90" s="195" t="s">
        <v>205</v>
      </c>
      <c r="B90" s="58" t="s">
        <v>16</v>
      </c>
      <c r="C90" s="58" t="s">
        <v>175</v>
      </c>
      <c r="D90" s="58" t="s">
        <v>187</v>
      </c>
      <c r="E90" s="108">
        <v>1000000</v>
      </c>
      <c r="F90" s="108">
        <v>1000000</v>
      </c>
    </row>
    <row r="91" spans="1:6" ht="12.75">
      <c r="A91" s="190" t="s">
        <v>242</v>
      </c>
      <c r="B91" s="191" t="s">
        <v>16</v>
      </c>
      <c r="C91" s="191" t="s">
        <v>176</v>
      </c>
      <c r="D91" s="191" t="s">
        <v>58</v>
      </c>
      <c r="E91" s="193">
        <f>E92</f>
        <v>4200000</v>
      </c>
      <c r="F91" s="193">
        <f>F92</f>
        <v>4200000</v>
      </c>
    </row>
    <row r="92" spans="1:6" ht="12.75">
      <c r="A92" s="195" t="s">
        <v>242</v>
      </c>
      <c r="B92" s="124" t="s">
        <v>16</v>
      </c>
      <c r="C92" s="124" t="s">
        <v>176</v>
      </c>
      <c r="D92" s="124" t="s">
        <v>187</v>
      </c>
      <c r="E92" s="113">
        <f>E93</f>
        <v>4200000</v>
      </c>
      <c r="F92" s="113">
        <f>F93</f>
        <v>4200000</v>
      </c>
    </row>
    <row r="93" spans="1:6" ht="12.75">
      <c r="A93" s="47" t="s">
        <v>242</v>
      </c>
      <c r="B93" s="58" t="s">
        <v>16</v>
      </c>
      <c r="C93" s="58" t="s">
        <v>126</v>
      </c>
      <c r="D93" s="58" t="s">
        <v>187</v>
      </c>
      <c r="E93" s="108">
        <v>4200000</v>
      </c>
      <c r="F93" s="108">
        <v>4200000</v>
      </c>
    </row>
    <row r="94" spans="1:6" ht="12.75">
      <c r="A94" s="199" t="s">
        <v>243</v>
      </c>
      <c r="B94" s="204" t="s">
        <v>121</v>
      </c>
      <c r="C94" s="205" t="s">
        <v>179</v>
      </c>
      <c r="D94" s="205"/>
      <c r="E94" s="157">
        <f>E95+E98+E101</f>
        <v>2000000</v>
      </c>
      <c r="F94" s="157">
        <f>F95+F98+F101</f>
        <v>2000000</v>
      </c>
    </row>
    <row r="95" spans="1:6" ht="12.75">
      <c r="A95" s="151" t="s">
        <v>154</v>
      </c>
      <c r="B95" s="116" t="s">
        <v>121</v>
      </c>
      <c r="C95" s="117" t="s">
        <v>177</v>
      </c>
      <c r="D95" s="117"/>
      <c r="E95" s="121">
        <f>E96</f>
        <v>0</v>
      </c>
      <c r="F95" s="121">
        <f>F96</f>
        <v>0</v>
      </c>
    </row>
    <row r="96" spans="1:6" ht="12.75">
      <c r="A96" s="151" t="s">
        <v>154</v>
      </c>
      <c r="B96" s="124" t="s">
        <v>121</v>
      </c>
      <c r="C96" s="150" t="s">
        <v>177</v>
      </c>
      <c r="D96" s="150"/>
      <c r="E96" s="125">
        <f>E97</f>
        <v>0</v>
      </c>
      <c r="F96" s="125">
        <f>F97</f>
        <v>0</v>
      </c>
    </row>
    <row r="97" spans="1:6" ht="12.75">
      <c r="A97" s="47" t="s">
        <v>155</v>
      </c>
      <c r="B97" s="58" t="s">
        <v>121</v>
      </c>
      <c r="C97" s="58" t="s">
        <v>244</v>
      </c>
      <c r="D97" s="58"/>
      <c r="E97" s="115">
        <v>0</v>
      </c>
      <c r="F97" s="115">
        <v>0</v>
      </c>
    </row>
    <row r="98" spans="1:6" ht="12.75">
      <c r="A98" s="47" t="s">
        <v>155</v>
      </c>
      <c r="B98" s="58" t="s">
        <v>121</v>
      </c>
      <c r="C98" s="58" t="s">
        <v>244</v>
      </c>
      <c r="D98" s="58"/>
      <c r="E98" s="115">
        <f>E99</f>
        <v>0</v>
      </c>
      <c r="F98" s="115">
        <f>F99</f>
        <v>0</v>
      </c>
    </row>
    <row r="99" spans="1:6" ht="12.75">
      <c r="A99" s="47" t="s">
        <v>155</v>
      </c>
      <c r="B99" s="127" t="s">
        <v>121</v>
      </c>
      <c r="C99" s="127" t="s">
        <v>244</v>
      </c>
      <c r="D99" s="127"/>
      <c r="E99" s="130">
        <f>E100</f>
        <v>0</v>
      </c>
      <c r="F99" s="130">
        <f>F100</f>
        <v>0</v>
      </c>
    </row>
    <row r="100" spans="1:6" ht="12.75">
      <c r="A100" s="47" t="s">
        <v>156</v>
      </c>
      <c r="B100" s="58" t="s">
        <v>121</v>
      </c>
      <c r="C100" s="58" t="s">
        <v>182</v>
      </c>
      <c r="D100" s="58"/>
      <c r="E100" s="115">
        <v>0</v>
      </c>
      <c r="F100" s="115">
        <v>0</v>
      </c>
    </row>
    <row r="101" spans="1:6" ht="12.75">
      <c r="A101" s="47" t="s">
        <v>156</v>
      </c>
      <c r="B101" s="58" t="s">
        <v>121</v>
      </c>
      <c r="C101" s="58" t="s">
        <v>182</v>
      </c>
      <c r="D101" s="58" t="s">
        <v>58</v>
      </c>
      <c r="E101" s="115">
        <f>E102</f>
        <v>2000000</v>
      </c>
      <c r="F101" s="115">
        <f>F102</f>
        <v>2000000</v>
      </c>
    </row>
    <row r="102" spans="1:6" ht="12.75">
      <c r="A102" s="47" t="s">
        <v>156</v>
      </c>
      <c r="B102" s="127" t="s">
        <v>121</v>
      </c>
      <c r="C102" s="127" t="s">
        <v>182</v>
      </c>
      <c r="D102" s="127" t="s">
        <v>187</v>
      </c>
      <c r="E102" s="130">
        <f>E103</f>
        <v>2000000</v>
      </c>
      <c r="F102" s="130">
        <f>F103</f>
        <v>2000000</v>
      </c>
    </row>
    <row r="103" spans="1:6" ht="12.75">
      <c r="A103" s="47" t="s">
        <v>156</v>
      </c>
      <c r="B103" s="58" t="s">
        <v>121</v>
      </c>
      <c r="C103" s="58" t="s">
        <v>182</v>
      </c>
      <c r="D103" s="58" t="s">
        <v>187</v>
      </c>
      <c r="E103" s="115">
        <v>2000000</v>
      </c>
      <c r="F103" s="115">
        <v>2000000</v>
      </c>
    </row>
    <row r="104" spans="1:6" ht="12.75">
      <c r="A104" s="47"/>
      <c r="B104" s="58"/>
      <c r="C104" s="58"/>
      <c r="D104" s="50"/>
      <c r="E104" s="115"/>
      <c r="F104" s="115"/>
    </row>
    <row r="105" spans="1:6" ht="12.75">
      <c r="A105" s="75" t="s">
        <v>138</v>
      </c>
      <c r="B105" s="57" t="s">
        <v>11</v>
      </c>
      <c r="C105" s="57"/>
      <c r="D105" s="154"/>
      <c r="E105" s="111" t="str">
        <f>E106</f>
        <v>14880000</v>
      </c>
      <c r="F105" s="111">
        <f>F106</f>
        <v>14880000</v>
      </c>
    </row>
    <row r="106" spans="1:6" ht="12.75">
      <c r="A106" s="149" t="s">
        <v>141</v>
      </c>
      <c r="B106" s="100" t="s">
        <v>11</v>
      </c>
      <c r="C106" s="100"/>
      <c r="D106" s="100"/>
      <c r="E106" s="155" t="s">
        <v>437</v>
      </c>
      <c r="F106" s="156">
        <f>F107</f>
        <v>14880000</v>
      </c>
    </row>
    <row r="107" spans="1:6" ht="25.5">
      <c r="A107" s="73" t="s">
        <v>414</v>
      </c>
      <c r="B107" s="58" t="s">
        <v>11</v>
      </c>
      <c r="C107" s="58" t="s">
        <v>66</v>
      </c>
      <c r="D107" s="58"/>
      <c r="E107" s="121">
        <f>E108+E113+E116</f>
        <v>14880000</v>
      </c>
      <c r="F107" s="121">
        <f>F108+F113+F116</f>
        <v>14880000</v>
      </c>
    </row>
    <row r="108" spans="1:6" ht="12.75">
      <c r="A108" s="161" t="s">
        <v>245</v>
      </c>
      <c r="B108" s="58" t="s">
        <v>11</v>
      </c>
      <c r="C108" s="58" t="s">
        <v>118</v>
      </c>
      <c r="D108" s="58"/>
      <c r="E108" s="121">
        <v>6050000</v>
      </c>
      <c r="F108" s="121">
        <v>6050000</v>
      </c>
    </row>
    <row r="109" spans="1:6" ht="25.5">
      <c r="A109" s="161" t="s">
        <v>246</v>
      </c>
      <c r="B109" s="58" t="s">
        <v>11</v>
      </c>
      <c r="C109" s="58" t="s">
        <v>67</v>
      </c>
      <c r="D109" s="58" t="s">
        <v>114</v>
      </c>
      <c r="E109" s="121">
        <f>E110</f>
        <v>6050000</v>
      </c>
      <c r="F109" s="121">
        <f>F110</f>
        <v>6050000</v>
      </c>
    </row>
    <row r="110" spans="1:6" ht="25.5">
      <c r="A110" s="161" t="s">
        <v>246</v>
      </c>
      <c r="B110" s="127" t="s">
        <v>11</v>
      </c>
      <c r="C110" s="127" t="s">
        <v>67</v>
      </c>
      <c r="D110" s="127" t="s">
        <v>68</v>
      </c>
      <c r="E110" s="130">
        <f>E111</f>
        <v>6050000</v>
      </c>
      <c r="F110" s="130">
        <f>F111</f>
        <v>6050000</v>
      </c>
    </row>
    <row r="111" spans="1:6" ht="25.5">
      <c r="A111" s="161" t="s">
        <v>246</v>
      </c>
      <c r="B111" s="58" t="s">
        <v>11</v>
      </c>
      <c r="C111" s="58" t="s">
        <v>67</v>
      </c>
      <c r="D111" s="58" t="s">
        <v>68</v>
      </c>
      <c r="E111" s="121">
        <v>6050000</v>
      </c>
      <c r="F111" s="121">
        <v>6050000</v>
      </c>
    </row>
    <row r="112" spans="1:6" ht="25.5">
      <c r="A112" s="161" t="s">
        <v>247</v>
      </c>
      <c r="B112" s="58" t="s">
        <v>11</v>
      </c>
      <c r="C112" s="58" t="s">
        <v>69</v>
      </c>
      <c r="D112" s="58"/>
      <c r="E112" s="121">
        <v>7530000</v>
      </c>
      <c r="F112" s="121">
        <v>7530000</v>
      </c>
    </row>
    <row r="113" spans="1:6" ht="25.5">
      <c r="A113" s="161" t="s">
        <v>248</v>
      </c>
      <c r="B113" s="58" t="s">
        <v>11</v>
      </c>
      <c r="C113" s="58" t="s">
        <v>70</v>
      </c>
      <c r="D113" s="58" t="s">
        <v>114</v>
      </c>
      <c r="E113" s="121">
        <f>E114</f>
        <v>7530000</v>
      </c>
      <c r="F113" s="121">
        <f>F114</f>
        <v>7530000</v>
      </c>
    </row>
    <row r="114" spans="1:6" ht="25.5">
      <c r="A114" s="161" t="s">
        <v>248</v>
      </c>
      <c r="B114" s="58" t="s">
        <v>11</v>
      </c>
      <c r="C114" s="127" t="s">
        <v>70</v>
      </c>
      <c r="D114" s="127" t="s">
        <v>68</v>
      </c>
      <c r="E114" s="130">
        <f>E115</f>
        <v>7530000</v>
      </c>
      <c r="F114" s="130">
        <f>F115</f>
        <v>7530000</v>
      </c>
    </row>
    <row r="115" spans="1:6" ht="25.5">
      <c r="A115" s="161" t="s">
        <v>248</v>
      </c>
      <c r="B115" s="58" t="s">
        <v>11</v>
      </c>
      <c r="C115" s="58" t="s">
        <v>70</v>
      </c>
      <c r="D115" s="58" t="s">
        <v>68</v>
      </c>
      <c r="E115" s="121">
        <v>7530000</v>
      </c>
      <c r="F115" s="121">
        <v>7530000</v>
      </c>
    </row>
    <row r="116" spans="1:6" ht="21.75">
      <c r="A116" s="196" t="s">
        <v>405</v>
      </c>
      <c r="B116" s="58" t="s">
        <v>11</v>
      </c>
      <c r="C116" s="116" t="s">
        <v>184</v>
      </c>
      <c r="D116" s="116" t="s">
        <v>58</v>
      </c>
      <c r="E116" s="121" t="str">
        <f aca="true" t="shared" si="3" ref="E116:F118">E117</f>
        <v>1300000,0</v>
      </c>
      <c r="F116" s="121" t="str">
        <f t="shared" si="3"/>
        <v>1300000,0</v>
      </c>
    </row>
    <row r="117" spans="1:6" ht="12.75">
      <c r="A117" s="47" t="s">
        <v>249</v>
      </c>
      <c r="B117" s="58" t="s">
        <v>11</v>
      </c>
      <c r="C117" s="116" t="s">
        <v>184</v>
      </c>
      <c r="D117" s="116" t="s">
        <v>187</v>
      </c>
      <c r="E117" s="121" t="str">
        <f t="shared" si="3"/>
        <v>1300000,0</v>
      </c>
      <c r="F117" s="121" t="str">
        <f t="shared" si="3"/>
        <v>1300000,0</v>
      </c>
    </row>
    <row r="118" spans="1:6" ht="12.75">
      <c r="A118" s="47" t="s">
        <v>249</v>
      </c>
      <c r="B118" s="58" t="s">
        <v>11</v>
      </c>
      <c r="C118" s="116" t="s">
        <v>184</v>
      </c>
      <c r="D118" s="116" t="s">
        <v>187</v>
      </c>
      <c r="E118" s="130" t="str">
        <f t="shared" si="3"/>
        <v>1300000,0</v>
      </c>
      <c r="F118" s="130" t="str">
        <f t="shared" si="3"/>
        <v>1300000,0</v>
      </c>
    </row>
    <row r="119" spans="1:6" ht="12.75">
      <c r="A119" s="47" t="s">
        <v>249</v>
      </c>
      <c r="B119" s="58" t="s">
        <v>11</v>
      </c>
      <c r="C119" s="58" t="s">
        <v>184</v>
      </c>
      <c r="D119" s="58" t="s">
        <v>187</v>
      </c>
      <c r="E119" s="121" t="s">
        <v>85</v>
      </c>
      <c r="F119" s="121" t="s">
        <v>85</v>
      </c>
    </row>
    <row r="120" spans="1:6" ht="12.75">
      <c r="A120" s="174" t="s">
        <v>139</v>
      </c>
      <c r="B120" s="58"/>
      <c r="C120" s="58"/>
      <c r="D120" s="50"/>
      <c r="E120" s="121"/>
      <c r="F120" s="121"/>
    </row>
    <row r="121" spans="1:6" ht="12.75">
      <c r="A121" s="173" t="s">
        <v>142</v>
      </c>
      <c r="B121" s="112" t="s">
        <v>127</v>
      </c>
      <c r="C121" s="109" t="s">
        <v>62</v>
      </c>
      <c r="D121" s="109"/>
      <c r="E121" s="112"/>
      <c r="F121" s="156"/>
    </row>
    <row r="122" spans="1:6" ht="12.75">
      <c r="A122" s="126"/>
      <c r="B122" s="109" t="s">
        <v>127</v>
      </c>
      <c r="C122" s="109" t="s">
        <v>62</v>
      </c>
      <c r="D122" s="109"/>
      <c r="E122" s="52"/>
      <c r="F122" s="121"/>
    </row>
    <row r="123" spans="1:6" ht="38.25">
      <c r="A123" s="81" t="s">
        <v>160</v>
      </c>
      <c r="B123" s="136" t="s">
        <v>127</v>
      </c>
      <c r="C123" s="136" t="s">
        <v>128</v>
      </c>
      <c r="D123" s="136"/>
      <c r="E123" s="136"/>
      <c r="F123" s="121"/>
    </row>
    <row r="124" spans="1:6" ht="12.75">
      <c r="A124" s="73"/>
      <c r="B124" s="58"/>
      <c r="C124" s="58"/>
      <c r="D124" s="58"/>
      <c r="E124" s="166"/>
      <c r="F124" s="166"/>
    </row>
    <row r="125" spans="1:6" ht="15.75">
      <c r="A125" s="175" t="s">
        <v>140</v>
      </c>
      <c r="B125" s="163"/>
      <c r="C125" s="154"/>
      <c r="D125" s="154"/>
      <c r="E125" s="353">
        <f>E126</f>
        <v>10938000</v>
      </c>
      <c r="F125" s="157">
        <f>F126</f>
        <v>10938000</v>
      </c>
    </row>
    <row r="126" spans="1:6" ht="12.75">
      <c r="A126" s="149" t="s">
        <v>72</v>
      </c>
      <c r="B126" s="112" t="s">
        <v>39</v>
      </c>
      <c r="C126" s="112"/>
      <c r="D126" s="112"/>
      <c r="E126" s="354">
        <f>E127+E132</f>
        <v>10938000</v>
      </c>
      <c r="F126" s="144">
        <f>F127+F132</f>
        <v>10938000</v>
      </c>
    </row>
    <row r="127" spans="1:6" ht="38.25">
      <c r="A127" s="142" t="s">
        <v>341</v>
      </c>
      <c r="B127" s="55" t="s">
        <v>39</v>
      </c>
      <c r="C127" s="55" t="s">
        <v>73</v>
      </c>
      <c r="D127" s="55"/>
      <c r="E127" s="108">
        <f>E129+E134</f>
        <v>9948000</v>
      </c>
      <c r="F127" s="108">
        <f>F129+F134</f>
        <v>9948000</v>
      </c>
    </row>
    <row r="128" spans="1:6" ht="12.75">
      <c r="A128" s="142" t="s">
        <v>250</v>
      </c>
      <c r="B128" s="55" t="s">
        <v>39</v>
      </c>
      <c r="C128" s="55" t="s">
        <v>119</v>
      </c>
      <c r="D128" s="55"/>
      <c r="E128" s="108">
        <f aca="true" t="shared" si="4" ref="E128:F130">E129</f>
        <v>9448000</v>
      </c>
      <c r="F128" s="108">
        <f t="shared" si="4"/>
        <v>9448000</v>
      </c>
    </row>
    <row r="129" spans="1:6" ht="25.5">
      <c r="A129" s="142" t="s">
        <v>251</v>
      </c>
      <c r="B129" s="55" t="s">
        <v>39</v>
      </c>
      <c r="C129" s="55" t="s">
        <v>120</v>
      </c>
      <c r="D129" s="55" t="s">
        <v>114</v>
      </c>
      <c r="E129" s="108">
        <f t="shared" si="4"/>
        <v>9448000</v>
      </c>
      <c r="F129" s="108">
        <f t="shared" si="4"/>
        <v>9448000</v>
      </c>
    </row>
    <row r="130" spans="1:6" ht="25.5">
      <c r="A130" s="142" t="s">
        <v>251</v>
      </c>
      <c r="B130" s="128" t="s">
        <v>39</v>
      </c>
      <c r="C130" s="128" t="s">
        <v>120</v>
      </c>
      <c r="D130" s="128" t="s">
        <v>284</v>
      </c>
      <c r="E130" s="132">
        <f t="shared" si="4"/>
        <v>9448000</v>
      </c>
      <c r="F130" s="132">
        <f t="shared" si="4"/>
        <v>9448000</v>
      </c>
    </row>
    <row r="131" spans="1:6" ht="25.5">
      <c r="A131" s="142" t="s">
        <v>251</v>
      </c>
      <c r="B131" s="55" t="s">
        <v>39</v>
      </c>
      <c r="C131" s="55" t="s">
        <v>120</v>
      </c>
      <c r="D131" s="55" t="s">
        <v>284</v>
      </c>
      <c r="E131" s="108">
        <v>9448000</v>
      </c>
      <c r="F131" s="108">
        <v>9448000</v>
      </c>
    </row>
    <row r="132" spans="1:6" ht="12.75">
      <c r="A132" s="142" t="s">
        <v>252</v>
      </c>
      <c r="B132" s="55" t="s">
        <v>39</v>
      </c>
      <c r="C132" s="136"/>
      <c r="D132" s="136" t="s">
        <v>74</v>
      </c>
      <c r="E132" s="108">
        <f aca="true" t="shared" si="5" ref="E132:F134">E133</f>
        <v>990000</v>
      </c>
      <c r="F132" s="108">
        <f t="shared" si="5"/>
        <v>990000</v>
      </c>
    </row>
    <row r="133" spans="1:6" ht="25.5">
      <c r="A133" s="142" t="s">
        <v>253</v>
      </c>
      <c r="B133" s="55" t="s">
        <v>39</v>
      </c>
      <c r="C133" s="136" t="s">
        <v>222</v>
      </c>
      <c r="D133" s="136" t="s">
        <v>284</v>
      </c>
      <c r="E133" s="108">
        <v>990000</v>
      </c>
      <c r="F133" s="108">
        <v>990000</v>
      </c>
    </row>
    <row r="134" spans="1:6" ht="12.75">
      <c r="A134" s="169" t="s">
        <v>254</v>
      </c>
      <c r="B134" s="128" t="s">
        <v>39</v>
      </c>
      <c r="C134" s="128" t="s">
        <v>185</v>
      </c>
      <c r="D134" s="128" t="s">
        <v>58</v>
      </c>
      <c r="E134" s="132">
        <f t="shared" si="5"/>
        <v>500000</v>
      </c>
      <c r="F134" s="132">
        <f t="shared" si="5"/>
        <v>500000</v>
      </c>
    </row>
    <row r="135" spans="1:6" ht="12.75">
      <c r="A135" s="47" t="s">
        <v>254</v>
      </c>
      <c r="B135" s="55" t="s">
        <v>39</v>
      </c>
      <c r="C135" s="55" t="s">
        <v>185</v>
      </c>
      <c r="D135" s="55" t="s">
        <v>187</v>
      </c>
      <c r="E135" s="108">
        <v>500000</v>
      </c>
      <c r="F135" s="108">
        <v>500000</v>
      </c>
    </row>
    <row r="136" spans="1:6" ht="12.75">
      <c r="A136" s="47" t="s">
        <v>342</v>
      </c>
      <c r="B136" s="55"/>
      <c r="C136" s="55"/>
      <c r="D136" s="55"/>
      <c r="E136" s="108">
        <v>1610538</v>
      </c>
      <c r="F136" s="108">
        <v>3292865</v>
      </c>
    </row>
    <row r="137" spans="1:6" ht="12.75">
      <c r="A137" s="30" t="s">
        <v>35</v>
      </c>
      <c r="B137" s="55"/>
      <c r="C137" s="54"/>
      <c r="D137" s="56"/>
      <c r="E137" s="114">
        <f>E11+E17+E23+E31+E36+E50+E51+E59+E76+E78+E105+E125+I74+E136</f>
        <v>64421500</v>
      </c>
      <c r="F137" s="114">
        <f>F11+F17+F23+F31+F36+F50+F51+F59+F74+F78+F105+F125+F136</f>
        <v>65857300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2015-11-02T06:12:18Z</cp:lastPrinted>
  <dcterms:created xsi:type="dcterms:W3CDTF">1996-10-08T23:32:33Z</dcterms:created>
  <dcterms:modified xsi:type="dcterms:W3CDTF">2015-11-10T02:22:06Z</dcterms:modified>
  <cp:category/>
  <cp:version/>
  <cp:contentType/>
  <cp:contentStatus/>
</cp:coreProperties>
</file>